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</sheets>
  <definedNames>
    <definedName name="_xlnm.Print_Titles" localSheetId="0">'Лист1'!$7:$8</definedName>
    <definedName name="_xlnm.Print_Area" localSheetId="0">'Лист1'!$A$1:$J$302</definedName>
  </definedNames>
  <calcPr fullCalcOnLoad="1"/>
</workbook>
</file>

<file path=xl/sharedStrings.xml><?xml version="1.0" encoding="utf-8"?>
<sst xmlns="http://schemas.openxmlformats.org/spreadsheetml/2006/main" count="392" uniqueCount="64">
  <si>
    <t>тис.грн.</t>
  </si>
  <si>
    <t>Утримання лісової пожежної</t>
  </si>
  <si>
    <t>№</t>
  </si>
  <si>
    <t>В т.ч. по рокам</t>
  </si>
  <si>
    <t>Загальн.</t>
  </si>
  <si>
    <t>об"єм</t>
  </si>
  <si>
    <t>Створення мінералізованих</t>
  </si>
  <si>
    <t>Рубки,пов"язані з веденням</t>
  </si>
  <si>
    <t xml:space="preserve">Рубки головного </t>
  </si>
  <si>
    <t>Утримання працівників лісо-</t>
  </si>
  <si>
    <t>тис.га</t>
  </si>
  <si>
    <t>Один.</t>
  </si>
  <si>
    <t>виміру</t>
  </si>
  <si>
    <t>Лісовідновлення</t>
  </si>
  <si>
    <t>державний бюджет</t>
  </si>
  <si>
    <t xml:space="preserve">інші джерела </t>
  </si>
  <si>
    <t>тис.кбм</t>
  </si>
  <si>
    <t xml:space="preserve">ліс.г-ва, </t>
  </si>
  <si>
    <t>вого господарства</t>
  </si>
  <si>
    <t>користування</t>
  </si>
  <si>
    <t>Лісозахисні заходи</t>
  </si>
  <si>
    <t>смуг</t>
  </si>
  <si>
    <t>тис.км</t>
  </si>
  <si>
    <t xml:space="preserve">Загальні витрати на  забезпе- </t>
  </si>
  <si>
    <t>чення виконання Програми</t>
  </si>
  <si>
    <t>Збільшення лісистості</t>
  </si>
  <si>
    <t>території</t>
  </si>
  <si>
    <t>Чернігівське</t>
  </si>
  <si>
    <t>ОУЛМГ</t>
  </si>
  <si>
    <t>у тому числі</t>
  </si>
  <si>
    <t>Підприємства</t>
  </si>
  <si>
    <t>Міноборони</t>
  </si>
  <si>
    <t>Інші  постійні</t>
  </si>
  <si>
    <t>лісокористувачі</t>
  </si>
  <si>
    <t>КП "Чернігівоблагроліс"</t>
  </si>
  <si>
    <t>обласний бюджет</t>
  </si>
  <si>
    <t>обсяг ресурсів, всього</t>
  </si>
  <si>
    <t>Перелік заходів програми</t>
  </si>
  <si>
    <t>Виконавці</t>
  </si>
  <si>
    <t xml:space="preserve">Напрямки діяльності та заходи </t>
  </si>
  <si>
    <t>смугами</t>
  </si>
  <si>
    <t>Догляд за  мінералізованими</t>
  </si>
  <si>
    <t xml:space="preserve">ня засобами спостереження  за </t>
  </si>
  <si>
    <t>лісовими масивами</t>
  </si>
  <si>
    <t>місцевий бюджет</t>
  </si>
  <si>
    <t xml:space="preserve"> регіональної Програми комплексного  розвитку лісового господарства Чернігівської області на 2011 - 2015 року"</t>
  </si>
  <si>
    <t>кошти спеціального фонду</t>
  </si>
  <si>
    <t>обласного бюджету</t>
  </si>
  <si>
    <t xml:space="preserve">Розпорядник коштів - Головне </t>
  </si>
  <si>
    <t xml:space="preserve">управління агропромислового </t>
  </si>
  <si>
    <t>розвитку ОДА</t>
  </si>
  <si>
    <t>служби і радіозв"яз та забезпечен</t>
  </si>
  <si>
    <t>Виробництво енергетичної тріски</t>
  </si>
  <si>
    <t>з відходів деревини</t>
  </si>
  <si>
    <t>тис. грн.</t>
  </si>
  <si>
    <t>обласний фонд охорони навколишнього природного середовища</t>
  </si>
  <si>
    <t>Додаток 3</t>
  </si>
  <si>
    <t>господарства Чернігівської області на 2011 –2015 роки</t>
  </si>
  <si>
    <t>Лісовпорядкування</t>
  </si>
  <si>
    <t>(базове лісовпорядкування)</t>
  </si>
  <si>
    <t>Обсяги коштів, які пропонується залучити на виконання програми (тис. грн.)</t>
  </si>
  <si>
    <t xml:space="preserve">до регіональної Програми комплексного розвитку лісового </t>
  </si>
  <si>
    <t>Ю.Б. Пономаренко</t>
  </si>
  <si>
    <t>В.о. начальника управління                                                   лісового та мисливського господарства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</si>
</sst>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24" borderId="12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8" fillId="0" borderId="0" xfId="0" applyFont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/>
    </xf>
    <xf numFmtId="0" fontId="6" fillId="0" borderId="16" xfId="0" applyFont="1" applyBorder="1" applyAlignment="1">
      <alignment/>
    </xf>
    <xf numFmtId="0" fontId="1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0" xfId="0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176" fontId="2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6" fillId="0" borderId="17" xfId="0" applyFont="1" applyFill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view="pageBreakPreview" zoomScale="75" zoomScaleNormal="91" zoomScaleSheetLayoutView="75" zoomScalePageLayoutView="0" workbookViewId="0" topLeftCell="A7">
      <pane ySplit="2" topLeftCell="BM272" activePane="bottomLeft" state="frozen"/>
      <selection pane="topLeft" activeCell="A7" sqref="A7"/>
      <selection pane="bottomLeft" activeCell="C284" sqref="C284"/>
    </sheetView>
  </sheetViews>
  <sheetFormatPr defaultColWidth="9.00390625" defaultRowHeight="12.75"/>
  <cols>
    <col min="1" max="1" width="3.75390625" style="85" customWidth="1"/>
    <col min="2" max="2" width="36.875" style="78" customWidth="1"/>
    <col min="3" max="3" width="37.25390625" style="78" customWidth="1"/>
    <col min="4" max="4" width="9.25390625" style="0" customWidth="1"/>
    <col min="5" max="5" width="10.375" style="0" customWidth="1"/>
    <col min="6" max="6" width="10.625" style="0" customWidth="1"/>
    <col min="7" max="7" width="10.875" style="123" customWidth="1"/>
    <col min="8" max="8" width="11.00390625" style="0" customWidth="1"/>
    <col min="9" max="9" width="10.125" style="0" customWidth="1"/>
    <col min="10" max="10" width="10.625" style="0" customWidth="1"/>
    <col min="12" max="12" width="13.75390625" style="0" customWidth="1"/>
  </cols>
  <sheetData>
    <row r="1" spans="9:10" ht="15.75">
      <c r="I1" s="162" t="s">
        <v>56</v>
      </c>
      <c r="J1" s="162"/>
    </row>
    <row r="2" spans="4:10" ht="15.75">
      <c r="D2" s="164" t="s">
        <v>61</v>
      </c>
      <c r="E2" s="162"/>
      <c r="F2" s="162"/>
      <c r="G2" s="162"/>
      <c r="H2" s="162"/>
      <c r="I2" s="162"/>
      <c r="J2" s="162"/>
    </row>
    <row r="3" spans="4:10" ht="15.75" customHeight="1">
      <c r="D3" s="162" t="s">
        <v>57</v>
      </c>
      <c r="E3" s="162"/>
      <c r="F3" s="162"/>
      <c r="G3" s="162"/>
      <c r="H3" s="162"/>
      <c r="I3" s="162"/>
      <c r="J3" s="140"/>
    </row>
    <row r="4" spans="1:11" ht="16.5" customHeight="1">
      <c r="A4" s="163" t="s">
        <v>39</v>
      </c>
      <c r="B4" s="163"/>
      <c r="C4" s="163"/>
      <c r="D4" s="163"/>
      <c r="E4" s="163"/>
      <c r="F4" s="163"/>
      <c r="G4" s="163"/>
      <c r="H4" s="163"/>
      <c r="I4" s="163"/>
      <c r="J4" s="163"/>
      <c r="K4" s="3"/>
    </row>
    <row r="5" spans="1:11" ht="18.75">
      <c r="A5" s="163" t="s">
        <v>45</v>
      </c>
      <c r="B5" s="163"/>
      <c r="C5" s="163"/>
      <c r="D5" s="163"/>
      <c r="E5" s="163"/>
      <c r="F5" s="163"/>
      <c r="G5" s="163"/>
      <c r="H5" s="163"/>
      <c r="I5" s="163"/>
      <c r="J5" s="163"/>
      <c r="K5" s="3"/>
    </row>
    <row r="6" spans="1:11" ht="4.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30"/>
    </row>
    <row r="7" spans="1:11" s="50" customFormat="1" ht="18.75">
      <c r="A7" s="19" t="s">
        <v>2</v>
      </c>
      <c r="B7" s="166" t="s">
        <v>37</v>
      </c>
      <c r="C7" s="93"/>
      <c r="D7" s="48" t="s">
        <v>11</v>
      </c>
      <c r="E7" s="48" t="s">
        <v>4</v>
      </c>
      <c r="F7" s="168" t="s">
        <v>3</v>
      </c>
      <c r="G7" s="169"/>
      <c r="H7" s="169"/>
      <c r="I7" s="169"/>
      <c r="J7" s="170"/>
      <c r="K7" s="66"/>
    </row>
    <row r="8" spans="1:10" s="50" customFormat="1" ht="18.75">
      <c r="A8" s="62"/>
      <c r="B8" s="167"/>
      <c r="C8" s="63" t="s">
        <v>38</v>
      </c>
      <c r="D8" s="61" t="s">
        <v>12</v>
      </c>
      <c r="E8" s="46" t="s">
        <v>5</v>
      </c>
      <c r="F8" s="48">
        <v>2011</v>
      </c>
      <c r="G8" s="49">
        <v>2012</v>
      </c>
      <c r="H8" s="49">
        <v>2013</v>
      </c>
      <c r="I8" s="49">
        <v>2014</v>
      </c>
      <c r="J8" s="49">
        <v>2015</v>
      </c>
    </row>
    <row r="9" spans="1:10" s="83" customFormat="1" ht="16.5" customHeight="1">
      <c r="A9" s="48">
        <v>1</v>
      </c>
      <c r="B9" s="19" t="s">
        <v>25</v>
      </c>
      <c r="C9" s="5"/>
      <c r="D9" s="6"/>
      <c r="E9" s="119"/>
      <c r="F9" s="120"/>
      <c r="G9" s="121"/>
      <c r="H9" s="121"/>
      <c r="I9" s="121"/>
      <c r="J9" s="122"/>
    </row>
    <row r="10" spans="1:10" s="83" customFormat="1" ht="18.75">
      <c r="A10" s="44"/>
      <c r="B10" s="28" t="s">
        <v>26</v>
      </c>
      <c r="C10" s="9" t="s">
        <v>27</v>
      </c>
      <c r="D10" s="34" t="s">
        <v>10</v>
      </c>
      <c r="E10" s="89">
        <f>SUM(F10:J10)</f>
        <v>7.49</v>
      </c>
      <c r="F10" s="8">
        <v>0.4</v>
      </c>
      <c r="G10" s="90">
        <v>1.2</v>
      </c>
      <c r="H10" s="90">
        <v>1.73</v>
      </c>
      <c r="I10" s="90">
        <v>1.96</v>
      </c>
      <c r="J10" s="90">
        <v>2.2</v>
      </c>
    </row>
    <row r="11" spans="1:10" s="83" customFormat="1" ht="18.75">
      <c r="A11" s="44"/>
      <c r="B11" s="14"/>
      <c r="C11" s="9" t="s">
        <v>28</v>
      </c>
      <c r="D11" s="94"/>
      <c r="E11" s="12"/>
      <c r="F11" s="4"/>
      <c r="G11" s="10"/>
      <c r="H11" s="10"/>
      <c r="I11" s="10"/>
      <c r="J11" s="10"/>
    </row>
    <row r="12" spans="1:10" s="83" customFormat="1" ht="18.75">
      <c r="A12" s="44"/>
      <c r="B12" s="39" t="s">
        <v>36</v>
      </c>
      <c r="C12" s="27"/>
      <c r="D12" s="34" t="s">
        <v>0</v>
      </c>
      <c r="E12" s="12">
        <f>SUM(F12:J12)</f>
        <v>27273</v>
      </c>
      <c r="F12" s="7">
        <f>SUM(F14+F15+F18)</f>
        <v>1449</v>
      </c>
      <c r="G12" s="111">
        <f>SUM(G14+G15+G18)</f>
        <v>4370</v>
      </c>
      <c r="H12" s="7">
        <f>SUM(H14+H15+H18)</f>
        <v>6303</v>
      </c>
      <c r="I12" s="7">
        <f>SUM(I14+I15+I18)</f>
        <v>7131</v>
      </c>
      <c r="J12" s="7">
        <f>SUM(J14+J15+J18)</f>
        <v>8020</v>
      </c>
    </row>
    <row r="13" spans="1:10" s="83" customFormat="1" ht="18.75">
      <c r="A13" s="84"/>
      <c r="B13" s="11" t="s">
        <v>29</v>
      </c>
      <c r="C13" s="6"/>
      <c r="D13" s="5"/>
      <c r="E13" s="12"/>
      <c r="F13" s="4"/>
      <c r="G13" s="10"/>
      <c r="H13" s="10"/>
      <c r="I13" s="10"/>
      <c r="J13" s="10"/>
    </row>
    <row r="14" spans="1:10" s="83" customFormat="1" ht="18.75">
      <c r="A14" s="84"/>
      <c r="B14" s="11" t="s">
        <v>14</v>
      </c>
      <c r="C14" s="6"/>
      <c r="D14" s="5"/>
      <c r="E14" s="12">
        <f>SUM(F14:J14)</f>
        <v>26973</v>
      </c>
      <c r="F14" s="4">
        <v>1449</v>
      </c>
      <c r="G14" s="10">
        <v>4320</v>
      </c>
      <c r="H14" s="10">
        <v>6228</v>
      </c>
      <c r="I14" s="10">
        <v>7056</v>
      </c>
      <c r="J14" s="10">
        <v>7920</v>
      </c>
    </row>
    <row r="15" spans="1:10" s="81" customFormat="1" ht="18.75">
      <c r="A15" s="44"/>
      <c r="B15" s="45" t="s">
        <v>46</v>
      </c>
      <c r="C15" s="30" t="s">
        <v>48</v>
      </c>
      <c r="D15" s="46"/>
      <c r="E15" s="47">
        <f>SUM(F15:J15)</f>
        <v>300</v>
      </c>
      <c r="F15" s="48"/>
      <c r="G15" s="49">
        <v>50</v>
      </c>
      <c r="H15" s="49">
        <v>75</v>
      </c>
      <c r="I15" s="49">
        <v>75</v>
      </c>
      <c r="J15" s="49">
        <v>100</v>
      </c>
    </row>
    <row r="16" spans="1:10" s="81" customFormat="1" ht="18.75">
      <c r="A16" s="44"/>
      <c r="B16" s="45" t="s">
        <v>47</v>
      </c>
      <c r="C16" s="30" t="s">
        <v>49</v>
      </c>
      <c r="D16" s="46"/>
      <c r="E16" s="47"/>
      <c r="F16" s="48"/>
      <c r="G16" s="49"/>
      <c r="H16" s="49"/>
      <c r="I16" s="49"/>
      <c r="J16" s="49"/>
    </row>
    <row r="17" spans="1:10" s="81" customFormat="1" ht="18.75">
      <c r="A17" s="44"/>
      <c r="B17" s="45"/>
      <c r="C17" s="30" t="s">
        <v>50</v>
      </c>
      <c r="D17" s="46"/>
      <c r="E17" s="47"/>
      <c r="F17" s="48"/>
      <c r="G17" s="49"/>
      <c r="H17" s="49"/>
      <c r="I17" s="49"/>
      <c r="J17" s="49"/>
    </row>
    <row r="18" spans="1:10" s="83" customFormat="1" ht="18.75">
      <c r="A18" s="44"/>
      <c r="B18" s="17" t="s">
        <v>15</v>
      </c>
      <c r="C18" s="30"/>
      <c r="D18" s="8"/>
      <c r="E18" s="12">
        <f>SUM(F18:J18)</f>
        <v>0</v>
      </c>
      <c r="F18" s="4"/>
      <c r="G18" s="10"/>
      <c r="H18" s="10"/>
      <c r="I18" s="10"/>
      <c r="J18" s="10"/>
    </row>
    <row r="19" spans="1:10" s="83" customFormat="1" ht="18.75">
      <c r="A19" s="44"/>
      <c r="B19" s="13"/>
      <c r="C19" s="30" t="s">
        <v>34</v>
      </c>
      <c r="D19" s="9" t="s">
        <v>10</v>
      </c>
      <c r="E19" s="12">
        <f>SUM(F19:J19)</f>
        <v>0.5</v>
      </c>
      <c r="F19" s="4">
        <v>0.1</v>
      </c>
      <c r="G19" s="10">
        <v>0.1</v>
      </c>
      <c r="H19" s="10">
        <v>0.1</v>
      </c>
      <c r="I19" s="10">
        <v>0.1</v>
      </c>
      <c r="J19" s="10">
        <v>0.1</v>
      </c>
    </row>
    <row r="20" spans="1:10" s="83" customFormat="1" ht="18.75">
      <c r="A20" s="44"/>
      <c r="B20" s="15" t="s">
        <v>36</v>
      </c>
      <c r="C20" s="30"/>
      <c r="D20" s="9" t="s">
        <v>0</v>
      </c>
      <c r="E20" s="12">
        <f>SUM(F20:J20)</f>
        <v>1180</v>
      </c>
      <c r="F20" s="7">
        <f>SUM(F22+F23+F26)</f>
        <v>200</v>
      </c>
      <c r="G20" s="111">
        <f>SUM(G22+G23+G26)</f>
        <v>240</v>
      </c>
      <c r="H20" s="7">
        <f>SUM(H22+H23+H26)</f>
        <v>245</v>
      </c>
      <c r="I20" s="7">
        <f>SUM(I22+I23+I26)</f>
        <v>245</v>
      </c>
      <c r="J20" s="7">
        <f>SUM(J22+J23+J26)</f>
        <v>250</v>
      </c>
    </row>
    <row r="21" spans="1:10" s="83" customFormat="1" ht="18.75">
      <c r="A21" s="84"/>
      <c r="B21" s="11" t="s">
        <v>29</v>
      </c>
      <c r="C21" s="6"/>
      <c r="D21" s="5"/>
      <c r="E21" s="12"/>
      <c r="F21" s="4"/>
      <c r="G21" s="10"/>
      <c r="H21" s="10"/>
      <c r="I21" s="10"/>
      <c r="J21" s="10"/>
    </row>
    <row r="22" spans="1:10" s="83" customFormat="1" ht="18.75">
      <c r="A22" s="84"/>
      <c r="B22" s="11" t="s">
        <v>14</v>
      </c>
      <c r="C22" s="6"/>
      <c r="D22" s="5"/>
      <c r="E22" s="12">
        <f>SUM(F22:J22)</f>
        <v>0</v>
      </c>
      <c r="F22" s="4"/>
      <c r="G22" s="10"/>
      <c r="H22" s="10"/>
      <c r="I22" s="10"/>
      <c r="J22" s="10"/>
    </row>
    <row r="23" spans="1:10" s="81" customFormat="1" ht="18.75">
      <c r="A23" s="44"/>
      <c r="B23" s="45" t="s">
        <v>46</v>
      </c>
      <c r="C23" s="30" t="s">
        <v>48</v>
      </c>
      <c r="D23" s="46"/>
      <c r="E23" s="47">
        <f>SUM(F23:J23)</f>
        <v>180</v>
      </c>
      <c r="F23" s="48"/>
      <c r="G23" s="49">
        <v>40</v>
      </c>
      <c r="H23" s="49">
        <v>45</v>
      </c>
      <c r="I23" s="49">
        <v>45</v>
      </c>
      <c r="J23" s="49">
        <v>50</v>
      </c>
    </row>
    <row r="24" spans="1:10" s="81" customFormat="1" ht="18.75">
      <c r="A24" s="44"/>
      <c r="B24" s="45" t="s">
        <v>47</v>
      </c>
      <c r="C24" s="30" t="s">
        <v>49</v>
      </c>
      <c r="D24" s="46"/>
      <c r="E24" s="102"/>
      <c r="F24" s="48"/>
      <c r="G24" s="49"/>
      <c r="H24" s="49"/>
      <c r="I24" s="49"/>
      <c r="J24" s="49"/>
    </row>
    <row r="25" spans="1:10" s="81" customFormat="1" ht="18.75">
      <c r="A25" s="44"/>
      <c r="B25" s="45"/>
      <c r="C25" s="23" t="s">
        <v>50</v>
      </c>
      <c r="D25" s="67"/>
      <c r="E25" s="67"/>
      <c r="F25" s="67"/>
      <c r="G25" s="155"/>
      <c r="H25" s="155"/>
      <c r="I25" s="155"/>
      <c r="J25" s="152"/>
    </row>
    <row r="26" spans="1:10" s="83" customFormat="1" ht="18.75">
      <c r="A26" s="55"/>
      <c r="B26" s="18" t="s">
        <v>15</v>
      </c>
      <c r="C26" s="23"/>
      <c r="D26" s="21"/>
      <c r="E26" s="21">
        <f>SUM(F26:J26)</f>
        <v>1000</v>
      </c>
      <c r="F26" s="21">
        <v>200</v>
      </c>
      <c r="G26" s="92">
        <v>200</v>
      </c>
      <c r="H26" s="92">
        <v>200</v>
      </c>
      <c r="I26" s="92">
        <v>200</v>
      </c>
      <c r="J26" s="153">
        <v>200</v>
      </c>
    </row>
    <row r="27" spans="1:10" s="83" customFormat="1" ht="18.75">
      <c r="A27" s="84">
        <v>2</v>
      </c>
      <c r="B27" s="19" t="s">
        <v>13</v>
      </c>
      <c r="C27" s="21"/>
      <c r="D27" s="21"/>
      <c r="E27" s="21"/>
      <c r="F27" s="21"/>
      <c r="G27" s="92"/>
      <c r="H27" s="21"/>
      <c r="I27" s="21"/>
      <c r="J27" s="12"/>
    </row>
    <row r="28" spans="1:10" s="83" customFormat="1" ht="18.75">
      <c r="A28" s="44"/>
      <c r="B28" s="14"/>
      <c r="C28" s="23" t="s">
        <v>27</v>
      </c>
      <c r="D28" s="23" t="s">
        <v>10</v>
      </c>
      <c r="E28" s="21">
        <f>SUM(F28:J28)</f>
        <v>9.45</v>
      </c>
      <c r="F28" s="156">
        <v>1.89</v>
      </c>
      <c r="G28" s="157">
        <v>1.89</v>
      </c>
      <c r="H28" s="156">
        <v>1.89</v>
      </c>
      <c r="I28" s="156">
        <v>1.89</v>
      </c>
      <c r="J28" s="154">
        <v>1.89</v>
      </c>
    </row>
    <row r="29" spans="1:10" s="83" customFormat="1" ht="18.75">
      <c r="A29" s="55"/>
      <c r="B29" s="39" t="s">
        <v>36</v>
      </c>
      <c r="C29" s="23" t="s">
        <v>28</v>
      </c>
      <c r="D29" s="23" t="s">
        <v>0</v>
      </c>
      <c r="E29" s="21">
        <f>SUM(F29:J29)</f>
        <v>40500</v>
      </c>
      <c r="F29" s="23">
        <f>SUM(F31+F32+F33)</f>
        <v>8100</v>
      </c>
      <c r="G29" s="130">
        <f>SUM(G31+G32+G33)</f>
        <v>8100</v>
      </c>
      <c r="H29" s="23">
        <f>SUM(H31+H32+H33)</f>
        <v>8100</v>
      </c>
      <c r="I29" s="23">
        <f>SUM(I31+I32+I33)</f>
        <v>8100</v>
      </c>
      <c r="J29" s="25">
        <f>SUM(J31+J32+J33)</f>
        <v>8100</v>
      </c>
    </row>
    <row r="30" spans="1:10" s="83" customFormat="1" ht="18.75">
      <c r="A30" s="67"/>
      <c r="B30" s="82" t="s">
        <v>29</v>
      </c>
      <c r="C30" s="23"/>
      <c r="D30" s="23"/>
      <c r="E30" s="21"/>
      <c r="F30" s="21"/>
      <c r="G30" s="92"/>
      <c r="H30" s="92"/>
      <c r="I30" s="92"/>
      <c r="J30" s="153"/>
    </row>
    <row r="31" spans="1:10" ht="18.75">
      <c r="A31" s="86"/>
      <c r="B31" s="82" t="s">
        <v>14</v>
      </c>
      <c r="C31" s="105"/>
      <c r="D31" s="23"/>
      <c r="E31" s="21">
        <f>SUM(F31:J31)</f>
        <v>0</v>
      </c>
      <c r="F31" s="21"/>
      <c r="G31" s="92"/>
      <c r="H31" s="92"/>
      <c r="I31" s="92"/>
      <c r="J31" s="122"/>
    </row>
    <row r="32" spans="1:10" s="50" customFormat="1" ht="18.75">
      <c r="A32" s="57"/>
      <c r="B32" s="145" t="s">
        <v>35</v>
      </c>
      <c r="C32" s="87"/>
      <c r="D32" s="59"/>
      <c r="E32" s="67">
        <f>SUM(F32:J32)</f>
        <v>0</v>
      </c>
      <c r="F32" s="59"/>
      <c r="G32" s="132"/>
      <c r="H32" s="59"/>
      <c r="I32" s="59"/>
      <c r="J32" s="59"/>
    </row>
    <row r="33" spans="1:10" ht="18.75">
      <c r="A33" s="51"/>
      <c r="B33" s="41" t="s">
        <v>15</v>
      </c>
      <c r="C33" s="82"/>
      <c r="D33" s="23"/>
      <c r="E33" s="21">
        <f>SUM(F33:J33)</f>
        <v>40500</v>
      </c>
      <c r="F33" s="23">
        <v>8100</v>
      </c>
      <c r="G33" s="130">
        <v>8100</v>
      </c>
      <c r="H33" s="23">
        <v>8100</v>
      </c>
      <c r="I33" s="23">
        <v>8100</v>
      </c>
      <c r="J33" s="23">
        <v>8100</v>
      </c>
    </row>
    <row r="34" spans="1:10" ht="18.75">
      <c r="A34" s="51"/>
      <c r="B34" s="13"/>
      <c r="C34" s="22" t="s">
        <v>34</v>
      </c>
      <c r="D34" s="9" t="s">
        <v>10</v>
      </c>
      <c r="E34" s="89">
        <f>SUM(F34:J34)</f>
        <v>4</v>
      </c>
      <c r="F34" s="9">
        <v>0.8</v>
      </c>
      <c r="G34" s="128">
        <v>0.8</v>
      </c>
      <c r="H34" s="9">
        <v>0.8</v>
      </c>
      <c r="I34" s="9">
        <v>0.8</v>
      </c>
      <c r="J34" s="9">
        <v>0.8</v>
      </c>
    </row>
    <row r="35" spans="1:10" ht="18.75">
      <c r="A35" s="57"/>
      <c r="B35" s="39" t="s">
        <v>36</v>
      </c>
      <c r="C35" s="38"/>
      <c r="D35" s="27" t="s">
        <v>0</v>
      </c>
      <c r="E35" s="12">
        <f>SUM(F35:J35)</f>
        <v>8000</v>
      </c>
      <c r="F35" s="25">
        <f>SUM(F37+F38+F39)</f>
        <v>1600</v>
      </c>
      <c r="G35" s="124">
        <f>SUM(G37+G38+G39)</f>
        <v>1600</v>
      </c>
      <c r="H35" s="25">
        <f>SUM(H37+H38+H39)</f>
        <v>1600</v>
      </c>
      <c r="I35" s="25">
        <f>SUM(I37+I38+I39)</f>
        <v>1600</v>
      </c>
      <c r="J35" s="25">
        <f>SUM(J37+J38+J39)</f>
        <v>1600</v>
      </c>
    </row>
    <row r="36" spans="1:10" ht="18.75">
      <c r="A36" s="86"/>
      <c r="B36" s="11" t="s">
        <v>29</v>
      </c>
      <c r="C36" s="79"/>
      <c r="D36" s="5"/>
      <c r="E36" s="12"/>
      <c r="F36" s="4"/>
      <c r="G36" s="10"/>
      <c r="H36" s="10"/>
      <c r="I36" s="10"/>
      <c r="J36" s="10"/>
    </row>
    <row r="37" spans="1:10" ht="18.75">
      <c r="A37" s="86"/>
      <c r="B37" s="11" t="s">
        <v>14</v>
      </c>
      <c r="C37" s="79"/>
      <c r="D37" s="5"/>
      <c r="E37" s="12">
        <f>SUM(F37:J37)</f>
        <v>1000</v>
      </c>
      <c r="F37" s="4">
        <v>200</v>
      </c>
      <c r="G37" s="10">
        <v>200</v>
      </c>
      <c r="H37" s="10">
        <v>200</v>
      </c>
      <c r="I37" s="10">
        <v>200</v>
      </c>
      <c r="J37" s="10">
        <v>200</v>
      </c>
    </row>
    <row r="38" spans="1:10" s="50" customFormat="1" ht="18.75">
      <c r="A38" s="51"/>
      <c r="B38" s="45" t="s">
        <v>35</v>
      </c>
      <c r="C38" s="54"/>
      <c r="D38" s="52"/>
      <c r="E38" s="47">
        <f>SUM(F38:J38)</f>
        <v>0</v>
      </c>
      <c r="F38" s="53"/>
      <c r="G38" s="125"/>
      <c r="H38" s="53"/>
      <c r="I38" s="53"/>
      <c r="J38" s="53"/>
    </row>
    <row r="39" spans="1:10" ht="18.75">
      <c r="A39" s="51"/>
      <c r="B39" s="17" t="s">
        <v>15</v>
      </c>
      <c r="C39" s="22"/>
      <c r="D39" s="9"/>
      <c r="E39" s="12">
        <f>SUM(F39:J39)</f>
        <v>7000</v>
      </c>
      <c r="F39" s="5">
        <v>1400</v>
      </c>
      <c r="G39" s="126">
        <v>1400</v>
      </c>
      <c r="H39" s="5">
        <v>1400</v>
      </c>
      <c r="I39" s="5">
        <v>1400</v>
      </c>
      <c r="J39" s="5">
        <v>1400</v>
      </c>
    </row>
    <row r="40" spans="1:10" ht="18.75">
      <c r="A40" s="51"/>
      <c r="B40" s="13"/>
      <c r="C40" s="22" t="s">
        <v>30</v>
      </c>
      <c r="D40" s="9" t="s">
        <v>10</v>
      </c>
      <c r="E40" s="12">
        <f>SUM(F40:J40)</f>
        <v>1</v>
      </c>
      <c r="F40" s="5">
        <v>0.2</v>
      </c>
      <c r="G40" s="126">
        <v>0.2</v>
      </c>
      <c r="H40" s="5">
        <v>0.2</v>
      </c>
      <c r="I40" s="5">
        <v>0.2</v>
      </c>
      <c r="J40" s="5">
        <v>0.2</v>
      </c>
    </row>
    <row r="41" spans="1:10" ht="18.75">
      <c r="A41" s="51"/>
      <c r="B41" s="13"/>
      <c r="C41" s="22" t="s">
        <v>31</v>
      </c>
      <c r="D41" s="9" t="s">
        <v>0</v>
      </c>
      <c r="E41" s="7"/>
      <c r="F41" s="5"/>
      <c r="G41" s="126"/>
      <c r="H41" s="5"/>
      <c r="I41" s="5"/>
      <c r="J41" s="5"/>
    </row>
    <row r="42" spans="1:10" ht="18.75">
      <c r="A42" s="57"/>
      <c r="B42" s="39" t="s">
        <v>36</v>
      </c>
      <c r="C42" s="38"/>
      <c r="D42" s="27"/>
      <c r="E42" s="12">
        <f>SUM(F42:J42)</f>
        <v>5781.5</v>
      </c>
      <c r="F42" s="25">
        <f>SUM(F44+F45)</f>
        <v>906.5</v>
      </c>
      <c r="G42" s="124">
        <f>SUM(G44+G45)</f>
        <v>1001.4</v>
      </c>
      <c r="H42" s="25">
        <f>SUM(H44+H45)</f>
        <v>1137.5</v>
      </c>
      <c r="I42" s="25">
        <f>SUM(I44+I45)</f>
        <v>1277.6</v>
      </c>
      <c r="J42" s="25">
        <f>SUM(J44+J45)</f>
        <v>1458.5</v>
      </c>
    </row>
    <row r="43" spans="1:10" ht="18.75">
      <c r="A43" s="86"/>
      <c r="B43" s="11" t="s">
        <v>29</v>
      </c>
      <c r="C43" s="79"/>
      <c r="D43" s="5"/>
      <c r="E43" s="12"/>
      <c r="F43" s="4"/>
      <c r="G43" s="10"/>
      <c r="H43" s="10"/>
      <c r="I43" s="10"/>
      <c r="J43" s="10"/>
    </row>
    <row r="44" spans="1:10" ht="18.75">
      <c r="A44" s="86"/>
      <c r="B44" s="11" t="s">
        <v>14</v>
      </c>
      <c r="C44" s="79"/>
      <c r="D44" s="5"/>
      <c r="E44" s="12">
        <f>SUM(F44:J44)</f>
        <v>5781.5</v>
      </c>
      <c r="F44" s="4">
        <v>906.5</v>
      </c>
      <c r="G44" s="10">
        <v>1001.4</v>
      </c>
      <c r="H44" s="10">
        <v>1137.5</v>
      </c>
      <c r="I44" s="10">
        <v>1277.6</v>
      </c>
      <c r="J44" s="10">
        <v>1458.5</v>
      </c>
    </row>
    <row r="45" spans="1:10" s="50" customFormat="1" ht="18.75">
      <c r="A45" s="51"/>
      <c r="B45" s="45" t="s">
        <v>35</v>
      </c>
      <c r="C45" s="54"/>
      <c r="D45" s="52"/>
      <c r="E45" s="47">
        <f>SUM(F45:J45)</f>
        <v>0</v>
      </c>
      <c r="F45" s="53"/>
      <c r="G45" s="125"/>
      <c r="H45" s="53"/>
      <c r="I45" s="53"/>
      <c r="J45" s="53"/>
    </row>
    <row r="46" spans="1:10" ht="18.75">
      <c r="A46" s="51"/>
      <c r="B46" s="17" t="s">
        <v>15</v>
      </c>
      <c r="C46" s="22"/>
      <c r="D46" s="9"/>
      <c r="E46" s="12">
        <f>SUM(F46:J46)</f>
        <v>0</v>
      </c>
      <c r="F46" s="5"/>
      <c r="G46" s="126"/>
      <c r="H46" s="5"/>
      <c r="I46" s="5"/>
      <c r="J46" s="5"/>
    </row>
    <row r="47" spans="1:10" ht="18.75">
      <c r="A47" s="51"/>
      <c r="B47" s="13"/>
      <c r="C47" s="22" t="s">
        <v>32</v>
      </c>
      <c r="D47" s="9"/>
      <c r="E47" s="7"/>
      <c r="F47" s="5"/>
      <c r="G47" s="126"/>
      <c r="H47" s="5"/>
      <c r="I47" s="5"/>
      <c r="J47" s="5"/>
    </row>
    <row r="48" spans="1:10" ht="18.75">
      <c r="A48" s="51"/>
      <c r="B48" s="13"/>
      <c r="C48" s="22" t="s">
        <v>33</v>
      </c>
      <c r="D48" s="9" t="s">
        <v>10</v>
      </c>
      <c r="E48" s="12">
        <f>SUM(F48:J48)</f>
        <v>0.75</v>
      </c>
      <c r="F48" s="5">
        <v>0.15</v>
      </c>
      <c r="G48" s="126">
        <v>0.15</v>
      </c>
      <c r="H48" s="5">
        <v>0.15</v>
      </c>
      <c r="I48" s="5">
        <v>0.15</v>
      </c>
      <c r="J48" s="5">
        <v>0.15</v>
      </c>
    </row>
    <row r="49" spans="1:10" ht="18.75">
      <c r="A49" s="57"/>
      <c r="B49" s="39" t="s">
        <v>36</v>
      </c>
      <c r="C49" s="38"/>
      <c r="D49" s="27" t="s">
        <v>0</v>
      </c>
      <c r="E49" s="12">
        <f>SUM(F49:J49)</f>
        <v>304</v>
      </c>
      <c r="F49" s="25">
        <f>SUM(F51+F52+F53)</f>
        <v>60.8</v>
      </c>
      <c r="G49" s="124">
        <f>SUM(G51+G52+G53)</f>
        <v>60.8</v>
      </c>
      <c r="H49" s="25">
        <f>SUM(H51+H52+H53)</f>
        <v>60.8</v>
      </c>
      <c r="I49" s="25">
        <f>SUM(I51+I52+I53)</f>
        <v>60.8</v>
      </c>
      <c r="J49" s="25">
        <f>SUM(J51+J52+J53)</f>
        <v>60.8</v>
      </c>
    </row>
    <row r="50" spans="1:10" ht="18.75">
      <c r="A50" s="86"/>
      <c r="B50" s="11" t="s">
        <v>29</v>
      </c>
      <c r="C50" s="79"/>
      <c r="D50" s="5"/>
      <c r="E50" s="12"/>
      <c r="F50" s="4"/>
      <c r="G50" s="10"/>
      <c r="H50" s="10"/>
      <c r="I50" s="10"/>
      <c r="J50" s="10"/>
    </row>
    <row r="51" spans="1:10" ht="18.75">
      <c r="A51" s="19"/>
      <c r="B51" s="11" t="s">
        <v>14</v>
      </c>
      <c r="C51" s="79"/>
      <c r="D51" s="5"/>
      <c r="E51" s="96">
        <f>SUM(F51:J51)</f>
        <v>0</v>
      </c>
      <c r="F51" s="4"/>
      <c r="G51" s="10"/>
      <c r="H51" s="10"/>
      <c r="I51" s="10"/>
      <c r="J51" s="10"/>
    </row>
    <row r="52" spans="1:10" s="50" customFormat="1" ht="18.75">
      <c r="A52" s="28"/>
      <c r="B52" s="45" t="s">
        <v>35</v>
      </c>
      <c r="C52" s="98"/>
      <c r="D52" s="52"/>
      <c r="E52" s="99">
        <f>SUM(F52:J52)</f>
        <v>0</v>
      </c>
      <c r="F52" s="75"/>
      <c r="G52" s="127"/>
      <c r="H52" s="75"/>
      <c r="I52" s="75"/>
      <c r="J52" s="77"/>
    </row>
    <row r="53" spans="1:10" ht="18.75">
      <c r="A53" s="62"/>
      <c r="B53" s="18" t="s">
        <v>15</v>
      </c>
      <c r="C53" s="100"/>
      <c r="D53" s="27"/>
      <c r="E53" s="94">
        <f>SUM(F53:J53)</f>
        <v>304</v>
      </c>
      <c r="F53" s="9">
        <v>60.8</v>
      </c>
      <c r="G53" s="128">
        <v>60.8</v>
      </c>
      <c r="H53" s="9">
        <v>60.8</v>
      </c>
      <c r="I53" s="9">
        <v>60.8</v>
      </c>
      <c r="J53" s="9">
        <v>60.8</v>
      </c>
    </row>
    <row r="54" spans="1:10" ht="18.75">
      <c r="A54" s="19">
        <v>3</v>
      </c>
      <c r="B54" s="19" t="s">
        <v>6</v>
      </c>
      <c r="C54" s="11"/>
      <c r="D54" s="103"/>
      <c r="E54" s="103"/>
      <c r="F54" s="6"/>
      <c r="G54" s="110"/>
      <c r="H54" s="6"/>
      <c r="I54" s="6"/>
      <c r="J54" s="7"/>
    </row>
    <row r="55" spans="1:10" ht="18.75">
      <c r="A55" s="28"/>
      <c r="B55" s="28" t="s">
        <v>21</v>
      </c>
      <c r="C55" s="13"/>
      <c r="D55" s="88"/>
      <c r="E55" s="95"/>
      <c r="F55" s="76"/>
      <c r="G55" s="115"/>
      <c r="H55" s="76"/>
      <c r="I55" s="76"/>
      <c r="J55" s="31"/>
    </row>
    <row r="56" spans="1:10" ht="18.75">
      <c r="A56" s="62"/>
      <c r="B56" s="137"/>
      <c r="C56" s="36" t="s">
        <v>27</v>
      </c>
      <c r="D56" s="27" t="s">
        <v>22</v>
      </c>
      <c r="E56" s="21">
        <f>SUM(F56:J56)</f>
        <v>12.5</v>
      </c>
      <c r="F56" s="23">
        <v>2.5</v>
      </c>
      <c r="G56" s="130">
        <v>2.5</v>
      </c>
      <c r="H56" s="23">
        <v>2.5</v>
      </c>
      <c r="I56" s="23">
        <v>2.5</v>
      </c>
      <c r="J56" s="23">
        <v>2.5</v>
      </c>
    </row>
    <row r="57" spans="1:10" ht="18.75">
      <c r="A57" s="62"/>
      <c r="B57" s="39" t="s">
        <v>36</v>
      </c>
      <c r="C57" s="36" t="s">
        <v>28</v>
      </c>
      <c r="D57" s="27" t="s">
        <v>0</v>
      </c>
      <c r="E57" s="89">
        <f>SUM(F57:J57)</f>
        <v>375</v>
      </c>
      <c r="F57" s="31">
        <f>SUM(F59+F60+F61)</f>
        <v>75</v>
      </c>
      <c r="G57" s="116">
        <f>SUM(G59+G60+G61)</f>
        <v>75</v>
      </c>
      <c r="H57" s="31">
        <f>SUM(H59+H60+H61)</f>
        <v>75</v>
      </c>
      <c r="I57" s="31">
        <f>SUM(I59+I60+I61)</f>
        <v>75</v>
      </c>
      <c r="J57" s="31">
        <f>SUM(J59+J60+J61)</f>
        <v>75</v>
      </c>
    </row>
    <row r="58" spans="1:10" ht="16.5" customHeight="1">
      <c r="A58" s="86"/>
      <c r="B58" s="11" t="s">
        <v>29</v>
      </c>
      <c r="C58" s="79"/>
      <c r="D58" s="5"/>
      <c r="E58" s="12"/>
      <c r="F58" s="4"/>
      <c r="G58" s="10"/>
      <c r="H58" s="10"/>
      <c r="I58" s="10"/>
      <c r="J58" s="10"/>
    </row>
    <row r="59" spans="1:10" ht="16.5" customHeight="1">
      <c r="A59" s="86"/>
      <c r="B59" s="11" t="s">
        <v>14</v>
      </c>
      <c r="C59" s="79"/>
      <c r="D59" s="5"/>
      <c r="E59" s="96">
        <f>SUM(F59:J59)</f>
        <v>0</v>
      </c>
      <c r="F59" s="4"/>
      <c r="G59" s="10"/>
      <c r="H59" s="10"/>
      <c r="I59" s="10"/>
      <c r="J59" s="10"/>
    </row>
    <row r="60" spans="1:10" s="50" customFormat="1" ht="18.75">
      <c r="A60" s="62"/>
      <c r="B60" s="145" t="s">
        <v>35</v>
      </c>
      <c r="C60" s="87"/>
      <c r="D60" s="59"/>
      <c r="E60" s="67">
        <f>SUM(F60:J60)</f>
        <v>0</v>
      </c>
      <c r="F60" s="59"/>
      <c r="G60" s="132"/>
      <c r="H60" s="59"/>
      <c r="I60" s="59"/>
      <c r="J60" s="59"/>
    </row>
    <row r="61" spans="1:10" ht="18.75">
      <c r="A61" s="28"/>
      <c r="B61" s="41" t="s">
        <v>15</v>
      </c>
      <c r="C61" s="82"/>
      <c r="D61" s="23"/>
      <c r="E61" s="21">
        <f>SUM(F61:J61)</f>
        <v>375</v>
      </c>
      <c r="F61" s="23">
        <v>75</v>
      </c>
      <c r="G61" s="130">
        <v>75</v>
      </c>
      <c r="H61" s="23">
        <v>75</v>
      </c>
      <c r="I61" s="23">
        <v>75</v>
      </c>
      <c r="J61" s="23">
        <v>75</v>
      </c>
    </row>
    <row r="62" spans="1:10" ht="18.75">
      <c r="A62" s="28"/>
      <c r="B62" s="82"/>
      <c r="C62" s="105" t="s">
        <v>34</v>
      </c>
      <c r="D62" s="23" t="s">
        <v>22</v>
      </c>
      <c r="E62" s="21">
        <f>SUM(F62:J62)</f>
        <v>5</v>
      </c>
      <c r="F62" s="23">
        <v>1</v>
      </c>
      <c r="G62" s="130">
        <v>1</v>
      </c>
      <c r="H62" s="23">
        <v>1</v>
      </c>
      <c r="I62" s="23">
        <v>1</v>
      </c>
      <c r="J62" s="23">
        <v>1</v>
      </c>
    </row>
    <row r="63" spans="1:10" ht="18.75">
      <c r="A63" s="62"/>
      <c r="B63" s="39" t="s">
        <v>36</v>
      </c>
      <c r="C63" s="36"/>
      <c r="D63" s="27" t="s">
        <v>0</v>
      </c>
      <c r="E63" s="89">
        <f>SUM(F63:J63)</f>
        <v>100</v>
      </c>
      <c r="F63" s="31">
        <f>SUM(F65+F66)</f>
        <v>20</v>
      </c>
      <c r="G63" s="116">
        <f>SUM(G65+G66)</f>
        <v>20</v>
      </c>
      <c r="H63" s="31">
        <f>SUM(H65+H66)</f>
        <v>20</v>
      </c>
      <c r="I63" s="31">
        <f>SUM(I65+I66)</f>
        <v>20</v>
      </c>
      <c r="J63" s="31">
        <f>SUM(J65+J66)</f>
        <v>20</v>
      </c>
    </row>
    <row r="64" spans="1:10" ht="16.5" customHeight="1">
      <c r="A64" s="86"/>
      <c r="B64" s="11" t="s">
        <v>29</v>
      </c>
      <c r="C64" s="79"/>
      <c r="D64" s="5"/>
      <c r="E64" s="12"/>
      <c r="F64" s="4"/>
      <c r="G64" s="10"/>
      <c r="H64" s="10"/>
      <c r="I64" s="10"/>
      <c r="J64" s="10"/>
    </row>
    <row r="65" spans="1:10" ht="16.5" customHeight="1">
      <c r="A65" s="86"/>
      <c r="B65" s="11" t="s">
        <v>14</v>
      </c>
      <c r="C65" s="79"/>
      <c r="D65" s="5"/>
      <c r="E65" s="12">
        <f>SUM(F65:J65)</f>
        <v>100</v>
      </c>
      <c r="F65" s="4">
        <v>20</v>
      </c>
      <c r="G65" s="10">
        <v>20</v>
      </c>
      <c r="H65" s="10">
        <v>20</v>
      </c>
      <c r="I65" s="10">
        <v>20</v>
      </c>
      <c r="J65" s="10">
        <v>20</v>
      </c>
    </row>
    <row r="66" spans="1:10" s="50" customFormat="1" ht="18.75">
      <c r="A66" s="28"/>
      <c r="B66" s="45" t="s">
        <v>35</v>
      </c>
      <c r="C66" s="60"/>
      <c r="D66" s="52"/>
      <c r="E66" s="47">
        <f>SUM(F66:J66)</f>
        <v>0</v>
      </c>
      <c r="F66" s="53"/>
      <c r="G66" s="125"/>
      <c r="H66" s="53"/>
      <c r="I66" s="53"/>
      <c r="J66" s="53"/>
    </row>
    <row r="67" spans="1:10" ht="18.75">
      <c r="A67" s="28"/>
      <c r="B67" s="17" t="s">
        <v>15</v>
      </c>
      <c r="C67" s="29"/>
      <c r="D67" s="9"/>
      <c r="E67" s="12">
        <f>SUM(F67:J67)</f>
        <v>0</v>
      </c>
      <c r="F67" s="5"/>
      <c r="G67" s="126"/>
      <c r="H67" s="5"/>
      <c r="I67" s="5"/>
      <c r="J67" s="5"/>
    </row>
    <row r="68" spans="1:10" ht="18.75">
      <c r="A68" s="28"/>
      <c r="B68" s="13"/>
      <c r="C68" s="29" t="s">
        <v>30</v>
      </c>
      <c r="D68" s="9"/>
      <c r="E68" s="7"/>
      <c r="F68" s="5"/>
      <c r="G68" s="126"/>
      <c r="H68" s="5"/>
      <c r="I68" s="5"/>
      <c r="J68" s="5"/>
    </row>
    <row r="69" spans="1:10" ht="18.75">
      <c r="A69" s="28"/>
      <c r="B69" s="13"/>
      <c r="C69" s="29" t="s">
        <v>31</v>
      </c>
      <c r="D69" s="9" t="s">
        <v>22</v>
      </c>
      <c r="E69" s="12">
        <f>SUM(F69:J69)</f>
        <v>2.5</v>
      </c>
      <c r="F69" s="5">
        <v>0.5</v>
      </c>
      <c r="G69" s="126">
        <v>0.5</v>
      </c>
      <c r="H69" s="5">
        <v>0.5</v>
      </c>
      <c r="I69" s="5">
        <v>0.5</v>
      </c>
      <c r="J69" s="5">
        <v>0.5</v>
      </c>
    </row>
    <row r="70" spans="1:10" ht="18.75">
      <c r="A70" s="62"/>
      <c r="B70" s="39" t="s">
        <v>36</v>
      </c>
      <c r="C70" s="36"/>
      <c r="D70" s="27" t="s">
        <v>0</v>
      </c>
      <c r="E70" s="12">
        <f>SUM(F70:J70)</f>
        <v>15.299999999999999</v>
      </c>
      <c r="F70" s="25">
        <f>SUM(F72+F73)</f>
        <v>2.7</v>
      </c>
      <c r="G70" s="124">
        <f>SUM(G72+G73)</f>
        <v>2.8</v>
      </c>
      <c r="H70" s="25">
        <f>SUM(H72+H73)</f>
        <v>3</v>
      </c>
      <c r="I70" s="25">
        <f>SUM(I72+I73)</f>
        <v>3.2</v>
      </c>
      <c r="J70" s="25">
        <f>SUM(J72+J73)</f>
        <v>3.6</v>
      </c>
    </row>
    <row r="71" spans="1:10" ht="16.5" customHeight="1">
      <c r="A71" s="86"/>
      <c r="B71" s="11" t="s">
        <v>29</v>
      </c>
      <c r="C71" s="79"/>
      <c r="D71" s="5"/>
      <c r="E71" s="12"/>
      <c r="F71" s="4"/>
      <c r="G71" s="10"/>
      <c r="H71" s="10"/>
      <c r="I71" s="10"/>
      <c r="J71" s="10"/>
    </row>
    <row r="72" spans="1:10" ht="16.5" customHeight="1">
      <c r="A72" s="86"/>
      <c r="B72" s="11" t="s">
        <v>14</v>
      </c>
      <c r="C72" s="79"/>
      <c r="D72" s="5"/>
      <c r="E72" s="12">
        <f>SUM(F72:J72)</f>
        <v>15.299999999999999</v>
      </c>
      <c r="F72" s="4">
        <v>2.7</v>
      </c>
      <c r="G72" s="10">
        <v>2.8</v>
      </c>
      <c r="H72" s="10">
        <v>3</v>
      </c>
      <c r="I72" s="10">
        <v>3.2</v>
      </c>
      <c r="J72" s="10">
        <v>3.6</v>
      </c>
    </row>
    <row r="73" spans="1:10" s="50" customFormat="1" ht="18.75">
      <c r="A73" s="28"/>
      <c r="B73" s="45" t="s">
        <v>35</v>
      </c>
      <c r="C73" s="60"/>
      <c r="D73" s="52"/>
      <c r="E73" s="47">
        <f>SUM(F73:J73)</f>
        <v>0</v>
      </c>
      <c r="F73" s="53"/>
      <c r="G73" s="125"/>
      <c r="H73" s="53"/>
      <c r="I73" s="53"/>
      <c r="J73" s="53"/>
    </row>
    <row r="74" spans="1:10" ht="18.75">
      <c r="A74" s="62"/>
      <c r="B74" s="18" t="s">
        <v>15</v>
      </c>
      <c r="C74" s="36"/>
      <c r="D74" s="27"/>
      <c r="E74" s="12">
        <f>SUM(F74:J74)</f>
        <v>0</v>
      </c>
      <c r="F74" s="23"/>
      <c r="G74" s="130"/>
      <c r="H74" s="23"/>
      <c r="I74" s="23"/>
      <c r="J74" s="23"/>
    </row>
    <row r="75" spans="1:10" ht="18.75">
      <c r="A75" s="28"/>
      <c r="B75" s="13"/>
      <c r="C75" s="29" t="s">
        <v>32</v>
      </c>
      <c r="D75" s="9"/>
      <c r="E75" s="34"/>
      <c r="F75" s="9"/>
      <c r="G75" s="128"/>
      <c r="H75" s="9"/>
      <c r="I75" s="9"/>
      <c r="J75" s="9"/>
    </row>
    <row r="76" spans="1:10" ht="18.75">
      <c r="A76" s="28"/>
      <c r="B76" s="13"/>
      <c r="C76" s="29" t="s">
        <v>33</v>
      </c>
      <c r="D76" s="9" t="s">
        <v>22</v>
      </c>
      <c r="E76" s="12">
        <f>SUM(F76:J76)</f>
        <v>0.7000000000000001</v>
      </c>
      <c r="F76" s="5">
        <v>0.14</v>
      </c>
      <c r="G76" s="126">
        <v>0.14</v>
      </c>
      <c r="H76" s="5">
        <v>0.14</v>
      </c>
      <c r="I76" s="5">
        <v>0.14</v>
      </c>
      <c r="J76" s="5">
        <v>0.14</v>
      </c>
    </row>
    <row r="77" spans="1:10" ht="18.75">
      <c r="A77" s="28"/>
      <c r="B77" s="15" t="s">
        <v>36</v>
      </c>
      <c r="C77" s="29"/>
      <c r="D77" s="9" t="s">
        <v>0</v>
      </c>
      <c r="E77" s="12">
        <f>SUM(F77:J77)</f>
        <v>11.5</v>
      </c>
      <c r="F77" s="7">
        <f>SUM(F79+F80+F81)</f>
        <v>2.3</v>
      </c>
      <c r="G77" s="111">
        <f>SUM(G79+G80+G81)</f>
        <v>2.3</v>
      </c>
      <c r="H77" s="7">
        <f>SUM(H79+H80+H81)</f>
        <v>2.3</v>
      </c>
      <c r="I77" s="7">
        <f>SUM(I79+I80+I81)</f>
        <v>2.3</v>
      </c>
      <c r="J77" s="7">
        <f>SUM(J79+J80+J81)</f>
        <v>2.3</v>
      </c>
    </row>
    <row r="78" spans="1:10" ht="16.5" customHeight="1">
      <c r="A78" s="97"/>
      <c r="B78" s="82" t="s">
        <v>29</v>
      </c>
      <c r="C78" s="101"/>
      <c r="D78" s="23"/>
      <c r="E78" s="12"/>
      <c r="F78" s="21"/>
      <c r="G78" s="92"/>
      <c r="H78" s="92"/>
      <c r="I78" s="92"/>
      <c r="J78" s="92"/>
    </row>
    <row r="79" spans="1:10" ht="16.5" customHeight="1">
      <c r="A79" s="86"/>
      <c r="B79" s="11" t="s">
        <v>14</v>
      </c>
      <c r="C79" s="79"/>
      <c r="D79" s="5"/>
      <c r="E79" s="12">
        <f>SUM(F79:J79)</f>
        <v>0</v>
      </c>
      <c r="F79" s="4"/>
      <c r="G79" s="10"/>
      <c r="H79" s="10"/>
      <c r="I79" s="10"/>
      <c r="J79" s="10"/>
    </row>
    <row r="80" spans="1:10" s="50" customFormat="1" ht="18.75">
      <c r="A80" s="28"/>
      <c r="B80" s="45" t="s">
        <v>35</v>
      </c>
      <c r="C80" s="28"/>
      <c r="D80" s="52"/>
      <c r="E80" s="102">
        <f>SUM(F80:J80)</f>
        <v>0</v>
      </c>
      <c r="F80" s="53"/>
      <c r="G80" s="125"/>
      <c r="H80" s="53"/>
      <c r="I80" s="53"/>
      <c r="J80" s="53"/>
    </row>
    <row r="81" spans="1:10" ht="18.75">
      <c r="A81" s="87"/>
      <c r="B81" s="41" t="s">
        <v>15</v>
      </c>
      <c r="C81" s="82"/>
      <c r="D81" s="23"/>
      <c r="E81" s="96">
        <f>SUM(F81:J81)</f>
        <v>11.5</v>
      </c>
      <c r="F81" s="5">
        <v>2.3</v>
      </c>
      <c r="G81" s="126">
        <v>2.3</v>
      </c>
      <c r="H81" s="5">
        <v>2.3</v>
      </c>
      <c r="I81" s="5">
        <v>2.3</v>
      </c>
      <c r="J81" s="5">
        <v>2.3</v>
      </c>
    </row>
    <row r="82" spans="1:10" ht="18.75">
      <c r="A82" s="87">
        <v>4</v>
      </c>
      <c r="B82" s="87" t="s">
        <v>41</v>
      </c>
      <c r="C82" s="42"/>
      <c r="D82" s="117"/>
      <c r="E82" s="117"/>
      <c r="F82" s="118"/>
      <c r="G82" s="133"/>
      <c r="H82" s="118"/>
      <c r="I82" s="118"/>
      <c r="J82" s="25"/>
    </row>
    <row r="83" spans="1:10" ht="18.75">
      <c r="A83" s="28"/>
      <c r="B83" s="28" t="s">
        <v>40</v>
      </c>
      <c r="C83" s="33"/>
      <c r="D83" s="88"/>
      <c r="E83" s="95"/>
      <c r="F83" s="76"/>
      <c r="G83" s="115"/>
      <c r="H83" s="76"/>
      <c r="I83" s="76"/>
      <c r="J83" s="31"/>
    </row>
    <row r="84" spans="1:10" ht="18.75">
      <c r="A84" s="28"/>
      <c r="B84" s="14"/>
      <c r="C84" s="22" t="s">
        <v>27</v>
      </c>
      <c r="D84" s="9" t="s">
        <v>22</v>
      </c>
      <c r="E84" s="89">
        <f>SUM(F84:J84)</f>
        <v>26.549999999999997</v>
      </c>
      <c r="F84" s="27">
        <v>5.31</v>
      </c>
      <c r="G84" s="129">
        <v>5.31</v>
      </c>
      <c r="H84" s="27">
        <v>5.31</v>
      </c>
      <c r="I84" s="27">
        <v>5.31</v>
      </c>
      <c r="J84" s="27">
        <v>5.31</v>
      </c>
    </row>
    <row r="85" spans="1:10" ht="18.75">
      <c r="A85" s="28"/>
      <c r="B85" s="15" t="s">
        <v>36</v>
      </c>
      <c r="C85" s="22" t="s">
        <v>28</v>
      </c>
      <c r="D85" s="9" t="s">
        <v>0</v>
      </c>
      <c r="E85" s="12">
        <f>SUM(F85:J85)</f>
        <v>450</v>
      </c>
      <c r="F85" s="72">
        <f>SUM(F87+F88+F89)</f>
        <v>90</v>
      </c>
      <c r="G85" s="111">
        <f>SUM(G87+G88+G89)</f>
        <v>90</v>
      </c>
      <c r="H85" s="7">
        <f>SUM(H87+H88+H89)</f>
        <v>90</v>
      </c>
      <c r="I85" s="7">
        <f>SUM(I87+I88+I89)</f>
        <v>90</v>
      </c>
      <c r="J85" s="7">
        <f>SUM(J87+J88+J89)</f>
        <v>90</v>
      </c>
    </row>
    <row r="86" spans="1:10" ht="16.5" customHeight="1">
      <c r="A86" s="97"/>
      <c r="B86" s="82" t="s">
        <v>29</v>
      </c>
      <c r="C86" s="101"/>
      <c r="D86" s="23"/>
      <c r="E86" s="12"/>
      <c r="F86" s="21"/>
      <c r="G86" s="92"/>
      <c r="H86" s="92"/>
      <c r="I86" s="92"/>
      <c r="J86" s="92"/>
    </row>
    <row r="87" spans="1:10" ht="16.5" customHeight="1">
      <c r="A87" s="86"/>
      <c r="B87" s="11" t="s">
        <v>14</v>
      </c>
      <c r="C87" s="79"/>
      <c r="D87" s="5"/>
      <c r="E87" s="12">
        <f>SUM(F87:J87)</f>
        <v>0</v>
      </c>
      <c r="F87" s="4"/>
      <c r="G87" s="10"/>
      <c r="H87" s="10"/>
      <c r="I87" s="10"/>
      <c r="J87" s="10"/>
    </row>
    <row r="88" spans="1:10" s="50" customFormat="1" ht="18.75">
      <c r="A88" s="28"/>
      <c r="B88" s="45" t="s">
        <v>35</v>
      </c>
      <c r="C88" s="51"/>
      <c r="D88" s="52"/>
      <c r="E88" s="47">
        <f>SUM(F88:J88)</f>
        <v>0</v>
      </c>
      <c r="F88" s="58"/>
      <c r="G88" s="131"/>
      <c r="H88" s="58"/>
      <c r="I88" s="58"/>
      <c r="J88" s="58"/>
    </row>
    <row r="89" spans="1:10" ht="18.75">
      <c r="A89" s="62"/>
      <c r="B89" s="18" t="s">
        <v>15</v>
      </c>
      <c r="C89" s="26"/>
      <c r="D89" s="27"/>
      <c r="E89" s="21">
        <f>SUM(F89:J89)</f>
        <v>450</v>
      </c>
      <c r="F89" s="23">
        <v>90</v>
      </c>
      <c r="G89" s="130">
        <v>90</v>
      </c>
      <c r="H89" s="23">
        <v>90</v>
      </c>
      <c r="I89" s="23">
        <v>90</v>
      </c>
      <c r="J89" s="23">
        <v>90</v>
      </c>
    </row>
    <row r="90" spans="1:10" ht="18.75">
      <c r="A90" s="19"/>
      <c r="B90" s="11"/>
      <c r="C90" s="43" t="s">
        <v>34</v>
      </c>
      <c r="D90" s="5" t="s">
        <v>22</v>
      </c>
      <c r="E90" s="12">
        <f>SUM(F90:J90)</f>
        <v>25</v>
      </c>
      <c r="F90" s="23">
        <v>5</v>
      </c>
      <c r="G90" s="130">
        <v>5</v>
      </c>
      <c r="H90" s="23">
        <v>5</v>
      </c>
      <c r="I90" s="23">
        <v>5</v>
      </c>
      <c r="J90" s="23">
        <v>5</v>
      </c>
    </row>
    <row r="91" spans="1:10" ht="18.75">
      <c r="A91" s="62"/>
      <c r="B91" s="39" t="s">
        <v>36</v>
      </c>
      <c r="C91" s="38"/>
      <c r="D91" s="27" t="s">
        <v>0</v>
      </c>
      <c r="E91" s="12">
        <f>SUM(F91:J91)</f>
        <v>250</v>
      </c>
      <c r="F91" s="25">
        <f>SUM(F93+F94)</f>
        <v>50</v>
      </c>
      <c r="G91" s="124">
        <f>SUM(G93+G94)</f>
        <v>50</v>
      </c>
      <c r="H91" s="25">
        <f>SUM(H93+H94)</f>
        <v>50</v>
      </c>
      <c r="I91" s="25">
        <f>SUM(I93+I94)</f>
        <v>50</v>
      </c>
      <c r="J91" s="25">
        <f>SUM(J93+J94)</f>
        <v>50</v>
      </c>
    </row>
    <row r="92" spans="1:10" ht="16.5" customHeight="1">
      <c r="A92" s="97"/>
      <c r="B92" s="82" t="s">
        <v>29</v>
      </c>
      <c r="C92" s="101"/>
      <c r="D92" s="23"/>
      <c r="E92" s="12"/>
      <c r="F92" s="21"/>
      <c r="G92" s="92"/>
      <c r="H92" s="92"/>
      <c r="I92" s="92"/>
      <c r="J92" s="92"/>
    </row>
    <row r="93" spans="1:10" ht="16.5" customHeight="1">
      <c r="A93" s="86"/>
      <c r="B93" s="11" t="s">
        <v>14</v>
      </c>
      <c r="C93" s="79"/>
      <c r="D93" s="5"/>
      <c r="E93" s="12">
        <f>SUM(F93:J93)</f>
        <v>250</v>
      </c>
      <c r="F93" s="4">
        <v>50</v>
      </c>
      <c r="G93" s="10">
        <v>50</v>
      </c>
      <c r="H93" s="10">
        <v>50</v>
      </c>
      <c r="I93" s="10">
        <v>50</v>
      </c>
      <c r="J93" s="10">
        <v>50</v>
      </c>
    </row>
    <row r="94" spans="1:10" s="50" customFormat="1" ht="18.75">
      <c r="A94" s="28"/>
      <c r="B94" s="45" t="s">
        <v>35</v>
      </c>
      <c r="C94" s="54"/>
      <c r="D94" s="52"/>
      <c r="E94" s="47">
        <f>SUM(F94:J94)</f>
        <v>0</v>
      </c>
      <c r="F94" s="58"/>
      <c r="G94" s="131"/>
      <c r="H94" s="58"/>
      <c r="I94" s="58"/>
      <c r="J94" s="58"/>
    </row>
    <row r="95" spans="1:10" ht="18.75">
      <c r="A95" s="28"/>
      <c r="B95" s="17" t="s">
        <v>15</v>
      </c>
      <c r="C95" s="22"/>
      <c r="D95" s="9"/>
      <c r="E95" s="12">
        <f>SUM(F95:J95)</f>
        <v>0</v>
      </c>
      <c r="F95" s="27"/>
      <c r="G95" s="129"/>
      <c r="H95" s="27"/>
      <c r="I95" s="27"/>
      <c r="J95" s="27"/>
    </row>
    <row r="96" spans="1:10" ht="18.75">
      <c r="A96" s="62"/>
      <c r="B96" s="32"/>
      <c r="C96" s="38"/>
      <c r="D96" s="27"/>
      <c r="E96" s="31"/>
      <c r="F96" s="27"/>
      <c r="G96" s="129"/>
      <c r="H96" s="27"/>
      <c r="I96" s="27"/>
      <c r="J96" s="27"/>
    </row>
    <row r="97" spans="1:10" ht="18.75">
      <c r="A97" s="28"/>
      <c r="B97" s="13"/>
      <c r="C97" s="22" t="s">
        <v>30</v>
      </c>
      <c r="D97" s="9" t="s">
        <v>22</v>
      </c>
      <c r="E97" s="12">
        <f>SUM(F97:J97)</f>
        <v>9.399999999999999</v>
      </c>
      <c r="F97" s="27">
        <v>1.88</v>
      </c>
      <c r="G97" s="129">
        <v>1.88</v>
      </c>
      <c r="H97" s="27">
        <v>1.88</v>
      </c>
      <c r="I97" s="27">
        <v>1.88</v>
      </c>
      <c r="J97" s="27">
        <v>1.88</v>
      </c>
    </row>
    <row r="98" spans="1:10" ht="18.75">
      <c r="A98" s="28"/>
      <c r="B98" s="15" t="s">
        <v>36</v>
      </c>
      <c r="C98" s="22" t="s">
        <v>31</v>
      </c>
      <c r="D98" s="9" t="s">
        <v>0</v>
      </c>
      <c r="E98" s="12">
        <f>SUM(F98:J98)</f>
        <v>164.4</v>
      </c>
      <c r="F98" s="7">
        <f>SUM(F100+F101)</f>
        <v>26.6</v>
      </c>
      <c r="G98" s="111">
        <f>SUM(G100+G101)</f>
        <v>28.5</v>
      </c>
      <c r="H98" s="7">
        <f>SUM(H100+H101)</f>
        <v>32.8</v>
      </c>
      <c r="I98" s="7">
        <f>SUM(I100+I101)</f>
        <v>36.5</v>
      </c>
      <c r="J98" s="7">
        <f>SUM(J100+J101)</f>
        <v>40</v>
      </c>
    </row>
    <row r="99" spans="1:10" ht="16.5" customHeight="1">
      <c r="A99" s="86"/>
      <c r="B99" s="11" t="s">
        <v>29</v>
      </c>
      <c r="C99" s="79"/>
      <c r="D99" s="5"/>
      <c r="E99" s="12"/>
      <c r="F99" s="4"/>
      <c r="G99" s="10"/>
      <c r="H99" s="10"/>
      <c r="I99" s="10"/>
      <c r="J99" s="10"/>
    </row>
    <row r="100" spans="1:10" ht="16.5" customHeight="1">
      <c r="A100" s="86"/>
      <c r="B100" s="11" t="s">
        <v>14</v>
      </c>
      <c r="C100" s="79"/>
      <c r="D100" s="5"/>
      <c r="E100" s="12">
        <f>SUM(F100:J100)</f>
        <v>164.4</v>
      </c>
      <c r="F100" s="4">
        <v>26.6</v>
      </c>
      <c r="G100" s="10">
        <v>28.5</v>
      </c>
      <c r="H100" s="10">
        <v>32.8</v>
      </c>
      <c r="I100" s="10">
        <v>36.5</v>
      </c>
      <c r="J100" s="10">
        <v>40</v>
      </c>
    </row>
    <row r="101" spans="1:10" s="50" customFormat="1" ht="18.75">
      <c r="A101" s="28"/>
      <c r="B101" s="45" t="s">
        <v>35</v>
      </c>
      <c r="C101" s="54"/>
      <c r="D101" s="52"/>
      <c r="E101" s="47">
        <f>SUM(F101:J101)</f>
        <v>0</v>
      </c>
      <c r="F101" s="58"/>
      <c r="G101" s="131"/>
      <c r="H101" s="58"/>
      <c r="I101" s="58"/>
      <c r="J101" s="58"/>
    </row>
    <row r="102" spans="1:10" ht="18.75">
      <c r="A102" s="28"/>
      <c r="B102" s="17" t="s">
        <v>15</v>
      </c>
      <c r="C102" s="22"/>
      <c r="D102" s="9"/>
      <c r="E102" s="12">
        <f>SUM(F102:J102)</f>
        <v>0</v>
      </c>
      <c r="F102" s="27"/>
      <c r="G102" s="129"/>
      <c r="H102" s="27"/>
      <c r="I102" s="27"/>
      <c r="J102" s="27"/>
    </row>
    <row r="103" spans="1:10" ht="18.75">
      <c r="A103" s="28"/>
      <c r="B103" s="13"/>
      <c r="C103" s="22" t="s">
        <v>32</v>
      </c>
      <c r="D103" s="9"/>
      <c r="E103" s="31"/>
      <c r="F103" s="27"/>
      <c r="G103" s="129"/>
      <c r="H103" s="27"/>
      <c r="I103" s="27"/>
      <c r="J103" s="27"/>
    </row>
    <row r="104" spans="1:10" ht="18.75">
      <c r="A104" s="28"/>
      <c r="B104" s="13"/>
      <c r="C104" s="22" t="s">
        <v>33</v>
      </c>
      <c r="D104" s="9" t="s">
        <v>22</v>
      </c>
      <c r="E104" s="12">
        <f>SUM(F104:J104)</f>
        <v>0.4</v>
      </c>
      <c r="F104" s="27">
        <v>0.08</v>
      </c>
      <c r="G104" s="129">
        <v>0.08</v>
      </c>
      <c r="H104" s="27">
        <v>0.08</v>
      </c>
      <c r="I104" s="27">
        <v>0.08</v>
      </c>
      <c r="J104" s="27">
        <v>0.08</v>
      </c>
    </row>
    <row r="105" spans="1:10" ht="18.75">
      <c r="A105" s="28"/>
      <c r="B105" s="15" t="s">
        <v>36</v>
      </c>
      <c r="C105" s="22"/>
      <c r="D105" s="9" t="s">
        <v>0</v>
      </c>
      <c r="E105" s="12">
        <f>SUM(F105:J105)</f>
        <v>4.8</v>
      </c>
      <c r="F105" s="23">
        <f>SUM(F107+F108+F109)</f>
        <v>0.96</v>
      </c>
      <c r="G105" s="130">
        <f>SUM(G107+G108+G109)</f>
        <v>0.96</v>
      </c>
      <c r="H105" s="23">
        <f>SUM(H107+H108+H109)</f>
        <v>0.96</v>
      </c>
      <c r="I105" s="23">
        <f>SUM(I107+I108+I109)</f>
        <v>0.96</v>
      </c>
      <c r="J105" s="23">
        <f>SUM(J107+J108+J109)</f>
        <v>0.96</v>
      </c>
    </row>
    <row r="106" spans="1:10" ht="16.5" customHeight="1">
      <c r="A106" s="97"/>
      <c r="B106" s="82" t="s">
        <v>29</v>
      </c>
      <c r="C106" s="101"/>
      <c r="D106" s="23"/>
      <c r="E106" s="12"/>
      <c r="F106" s="21"/>
      <c r="G106" s="92"/>
      <c r="H106" s="92"/>
      <c r="I106" s="92"/>
      <c r="J106" s="92"/>
    </row>
    <row r="107" spans="1:10" ht="16.5" customHeight="1">
      <c r="A107" s="86"/>
      <c r="B107" s="11" t="s">
        <v>14</v>
      </c>
      <c r="C107" s="79"/>
      <c r="D107" s="5"/>
      <c r="E107" s="12">
        <f>SUM(F107:J107)</f>
        <v>0</v>
      </c>
      <c r="F107" s="4"/>
      <c r="G107" s="10"/>
      <c r="H107" s="10"/>
      <c r="I107" s="10"/>
      <c r="J107" s="10"/>
    </row>
    <row r="108" spans="1:10" s="50" customFormat="1" ht="18.75">
      <c r="A108" s="62"/>
      <c r="B108" s="56" t="s">
        <v>35</v>
      </c>
      <c r="C108" s="57"/>
      <c r="D108" s="58"/>
      <c r="E108" s="67">
        <f>SUM(F108:J108)</f>
        <v>0</v>
      </c>
      <c r="F108" s="59"/>
      <c r="G108" s="132"/>
      <c r="H108" s="59"/>
      <c r="I108" s="59"/>
      <c r="J108" s="59"/>
    </row>
    <row r="109" spans="1:10" ht="18.75">
      <c r="A109" s="62"/>
      <c r="B109" s="18" t="s">
        <v>15</v>
      </c>
      <c r="C109" s="26"/>
      <c r="D109" s="27"/>
      <c r="E109" s="21">
        <f>SUM(F109:J109)</f>
        <v>4.8</v>
      </c>
      <c r="F109" s="23">
        <v>0.96</v>
      </c>
      <c r="G109" s="130">
        <v>0.96</v>
      </c>
      <c r="H109" s="23">
        <v>0.96</v>
      </c>
      <c r="I109" s="23">
        <v>0.96</v>
      </c>
      <c r="J109" s="23">
        <v>0.96</v>
      </c>
    </row>
    <row r="110" spans="1:10" ht="18.75">
      <c r="A110" s="19">
        <v>5</v>
      </c>
      <c r="B110" s="19" t="s">
        <v>1</v>
      </c>
      <c r="C110" s="11"/>
      <c r="D110" s="103"/>
      <c r="E110" s="103"/>
      <c r="F110" s="6"/>
      <c r="G110" s="110"/>
      <c r="H110" s="6"/>
      <c r="I110" s="6"/>
      <c r="J110" s="7"/>
    </row>
    <row r="111" spans="1:10" ht="18.75">
      <c r="A111" s="28"/>
      <c r="B111" s="28" t="s">
        <v>51</v>
      </c>
      <c r="C111" s="13"/>
      <c r="D111" s="88"/>
      <c r="E111" s="88"/>
      <c r="F111" s="30"/>
      <c r="G111" s="108"/>
      <c r="H111" s="30"/>
      <c r="I111" s="30"/>
      <c r="J111" s="34"/>
    </row>
    <row r="112" spans="1:10" ht="18.75">
      <c r="A112" s="28"/>
      <c r="B112" s="28" t="s">
        <v>42</v>
      </c>
      <c r="C112" s="13"/>
      <c r="D112" s="88"/>
      <c r="E112" s="88"/>
      <c r="F112" s="30"/>
      <c r="G112" s="108"/>
      <c r="H112" s="30"/>
      <c r="I112" s="30"/>
      <c r="J112" s="34"/>
    </row>
    <row r="113" spans="1:10" ht="18.75">
      <c r="A113" s="28"/>
      <c r="B113" s="28" t="s">
        <v>43</v>
      </c>
      <c r="C113" s="29" t="s">
        <v>27</v>
      </c>
      <c r="D113" s="88"/>
      <c r="E113" s="95"/>
      <c r="F113" s="76"/>
      <c r="G113" s="115"/>
      <c r="H113" s="76"/>
      <c r="I113" s="76"/>
      <c r="J113" s="31"/>
    </row>
    <row r="114" spans="1:10" ht="18.75">
      <c r="A114" s="28"/>
      <c r="B114" s="15" t="s">
        <v>36</v>
      </c>
      <c r="C114" s="29" t="s">
        <v>28</v>
      </c>
      <c r="D114" s="9" t="s">
        <v>0</v>
      </c>
      <c r="E114" s="89">
        <f>SUM(F114:J114)</f>
        <v>9290</v>
      </c>
      <c r="F114" s="74">
        <f>SUM(F116+F117+F119+F118)</f>
        <v>1540</v>
      </c>
      <c r="G114" s="116">
        <f>SUM(G116+G117+G119+G118)</f>
        <v>1550</v>
      </c>
      <c r="H114" s="74">
        <f>SUM(H116+H117+H119+H118)</f>
        <v>2200</v>
      </c>
      <c r="I114" s="74">
        <f>SUM(I116+I117+I119+I118)</f>
        <v>1950</v>
      </c>
      <c r="J114" s="74">
        <f>SUM(J116+J117+J119+J118)</f>
        <v>2050</v>
      </c>
    </row>
    <row r="115" spans="1:10" ht="16.5" customHeight="1">
      <c r="A115" s="97"/>
      <c r="B115" s="82" t="s">
        <v>29</v>
      </c>
      <c r="C115" s="101"/>
      <c r="D115" s="23"/>
      <c r="E115" s="12"/>
      <c r="F115" s="21"/>
      <c r="G115" s="92"/>
      <c r="H115" s="92"/>
      <c r="I115" s="92"/>
      <c r="J115" s="92"/>
    </row>
    <row r="116" spans="1:10" ht="16.5" customHeight="1">
      <c r="A116" s="86"/>
      <c r="B116" s="11" t="s">
        <v>14</v>
      </c>
      <c r="C116" s="79"/>
      <c r="D116" s="5"/>
      <c r="E116" s="12">
        <f>SUM(F116:J116)</f>
        <v>0</v>
      </c>
      <c r="F116" s="21"/>
      <c r="G116" s="92"/>
      <c r="H116" s="92"/>
      <c r="I116" s="92"/>
      <c r="J116" s="92"/>
    </row>
    <row r="117" spans="1:10" s="50" customFormat="1" ht="18.75">
      <c r="A117" s="28"/>
      <c r="B117" s="45" t="s">
        <v>35</v>
      </c>
      <c r="C117" s="28"/>
      <c r="D117" s="52"/>
      <c r="E117" s="47">
        <f>SUM(F117:J117)</f>
        <v>1200</v>
      </c>
      <c r="F117" s="23">
        <v>0</v>
      </c>
      <c r="G117" s="130">
        <v>0</v>
      </c>
      <c r="H117" s="23">
        <v>600</v>
      </c>
      <c r="I117" s="23">
        <v>300</v>
      </c>
      <c r="J117" s="23">
        <v>300</v>
      </c>
    </row>
    <row r="118" spans="1:10" s="50" customFormat="1" ht="18.75">
      <c r="A118" s="62"/>
      <c r="B118" s="56" t="s">
        <v>44</v>
      </c>
      <c r="C118" s="62"/>
      <c r="D118" s="58"/>
      <c r="E118" s="12">
        <f>SUM(F118:J118)</f>
        <v>1250</v>
      </c>
      <c r="F118" s="27">
        <v>250</v>
      </c>
      <c r="G118" s="129">
        <v>250</v>
      </c>
      <c r="H118" s="27">
        <v>250</v>
      </c>
      <c r="I118" s="27">
        <v>250</v>
      </c>
      <c r="J118" s="27">
        <v>250</v>
      </c>
    </row>
    <row r="119" spans="1:10" ht="18.75">
      <c r="A119" s="28"/>
      <c r="B119" s="17" t="s">
        <v>15</v>
      </c>
      <c r="C119" s="13"/>
      <c r="D119" s="9"/>
      <c r="E119" s="89">
        <f>SUM(F119:J119)</f>
        <v>6840</v>
      </c>
      <c r="F119" s="27">
        <v>1290</v>
      </c>
      <c r="G119" s="129">
        <v>1300</v>
      </c>
      <c r="H119" s="27">
        <v>1350</v>
      </c>
      <c r="I119" s="27">
        <v>1400</v>
      </c>
      <c r="J119" s="27">
        <v>1500</v>
      </c>
    </row>
    <row r="120" spans="1:10" ht="18.75">
      <c r="A120" s="62"/>
      <c r="B120" s="32"/>
      <c r="C120" s="80"/>
      <c r="D120" s="27"/>
      <c r="E120" s="31"/>
      <c r="F120" s="27"/>
      <c r="G120" s="129"/>
      <c r="H120" s="27"/>
      <c r="I120" s="27"/>
      <c r="J120" s="27"/>
    </row>
    <row r="121" spans="1:10" ht="18.75">
      <c r="A121" s="28"/>
      <c r="B121" s="15" t="s">
        <v>36</v>
      </c>
      <c r="C121" s="29" t="s">
        <v>34</v>
      </c>
      <c r="D121" s="9" t="s">
        <v>0</v>
      </c>
      <c r="E121" s="12">
        <f>SUM(F121:J121)</f>
        <v>1500</v>
      </c>
      <c r="F121" s="34">
        <f>SUM(F123+F124)</f>
        <v>300</v>
      </c>
      <c r="G121" s="113">
        <f>SUM(G123+G124)</f>
        <v>300</v>
      </c>
      <c r="H121" s="34">
        <f>SUM(H123+H124)</f>
        <v>300</v>
      </c>
      <c r="I121" s="34">
        <f>SUM(I123+I124)</f>
        <v>300</v>
      </c>
      <c r="J121" s="34">
        <f>SUM(J123+J124)</f>
        <v>300</v>
      </c>
    </row>
    <row r="122" spans="1:10" ht="16.5" customHeight="1">
      <c r="A122" s="97"/>
      <c r="B122" s="82" t="s">
        <v>29</v>
      </c>
      <c r="C122" s="101"/>
      <c r="D122" s="23"/>
      <c r="E122" s="12"/>
      <c r="F122" s="21"/>
      <c r="G122" s="92"/>
      <c r="H122" s="92"/>
      <c r="I122" s="92"/>
      <c r="J122" s="92"/>
    </row>
    <row r="123" spans="1:10" ht="16.5" customHeight="1">
      <c r="A123" s="86"/>
      <c r="B123" s="11" t="s">
        <v>14</v>
      </c>
      <c r="C123" s="79"/>
      <c r="D123" s="5"/>
      <c r="E123" s="12">
        <f>SUM(F123:J123)</f>
        <v>1500</v>
      </c>
      <c r="F123" s="4">
        <v>300</v>
      </c>
      <c r="G123" s="10">
        <v>300</v>
      </c>
      <c r="H123" s="10">
        <v>300</v>
      </c>
      <c r="I123" s="10">
        <v>300</v>
      </c>
      <c r="J123" s="10">
        <v>300</v>
      </c>
    </row>
    <row r="124" spans="1:10" s="50" customFormat="1" ht="18.75">
      <c r="A124" s="28"/>
      <c r="B124" s="45" t="s">
        <v>35</v>
      </c>
      <c r="C124" s="60"/>
      <c r="D124" s="52"/>
      <c r="E124" s="47">
        <f>SUM(F124:J124)</f>
        <v>0</v>
      </c>
      <c r="F124" s="58"/>
      <c r="G124" s="131"/>
      <c r="H124" s="58"/>
      <c r="I124" s="58"/>
      <c r="J124" s="58"/>
    </row>
    <row r="125" spans="1:10" ht="18.75">
      <c r="A125" s="28"/>
      <c r="B125" s="17" t="s">
        <v>15</v>
      </c>
      <c r="C125" s="29"/>
      <c r="D125" s="9"/>
      <c r="E125" s="12">
        <f>SUM(F125:J125)</f>
        <v>0</v>
      </c>
      <c r="F125" s="27"/>
      <c r="G125" s="129"/>
      <c r="H125" s="27"/>
      <c r="I125" s="27"/>
      <c r="J125" s="27"/>
    </row>
    <row r="126" spans="1:10" ht="18.75">
      <c r="A126" s="28"/>
      <c r="B126" s="13"/>
      <c r="C126" s="29" t="s">
        <v>30</v>
      </c>
      <c r="D126" s="9"/>
      <c r="E126" s="31"/>
      <c r="F126" s="27"/>
      <c r="G126" s="129"/>
      <c r="H126" s="27"/>
      <c r="I126" s="27"/>
      <c r="J126" s="27"/>
    </row>
    <row r="127" spans="1:10" ht="18.75">
      <c r="A127" s="28"/>
      <c r="B127" s="13"/>
      <c r="C127" s="29" t="s">
        <v>31</v>
      </c>
      <c r="D127" s="9"/>
      <c r="E127" s="31"/>
      <c r="F127" s="27"/>
      <c r="G127" s="129"/>
      <c r="H127" s="27"/>
      <c r="I127" s="27"/>
      <c r="J127" s="27"/>
    </row>
    <row r="128" spans="1:10" ht="18.75">
      <c r="A128" s="28"/>
      <c r="B128" s="15" t="s">
        <v>36</v>
      </c>
      <c r="C128" s="29"/>
      <c r="D128" s="9" t="s">
        <v>0</v>
      </c>
      <c r="E128" s="12">
        <f>SUM(F128:J128)</f>
        <v>1787</v>
      </c>
      <c r="F128" s="7">
        <f>SUM(F130+F131)</f>
        <v>278</v>
      </c>
      <c r="G128" s="111">
        <f>SUM(G130+G131)</f>
        <v>312</v>
      </c>
      <c r="H128" s="7">
        <f>SUM(H130+H131)</f>
        <v>353</v>
      </c>
      <c r="I128" s="7">
        <f>SUM(I130+I131)</f>
        <v>394</v>
      </c>
      <c r="J128" s="7">
        <f>SUM(J130+J131)</f>
        <v>450</v>
      </c>
    </row>
    <row r="129" spans="1:10" ht="16.5" customHeight="1">
      <c r="A129" s="97"/>
      <c r="B129" s="82" t="s">
        <v>29</v>
      </c>
      <c r="C129" s="101"/>
      <c r="D129" s="23"/>
      <c r="E129" s="12"/>
      <c r="F129" s="21"/>
      <c r="G129" s="92"/>
      <c r="H129" s="92"/>
      <c r="I129" s="92"/>
      <c r="J129" s="92"/>
    </row>
    <row r="130" spans="1:10" ht="16.5" customHeight="1">
      <c r="A130" s="86"/>
      <c r="B130" s="11" t="s">
        <v>14</v>
      </c>
      <c r="C130" s="79"/>
      <c r="D130" s="5"/>
      <c r="E130" s="12">
        <f>SUM(F130:J130)</f>
        <v>1787</v>
      </c>
      <c r="F130" s="4">
        <v>278</v>
      </c>
      <c r="G130" s="10">
        <v>312</v>
      </c>
      <c r="H130" s="10">
        <v>353</v>
      </c>
      <c r="I130" s="10">
        <v>394</v>
      </c>
      <c r="J130" s="10">
        <v>450</v>
      </c>
    </row>
    <row r="131" spans="1:10" s="50" customFormat="1" ht="18.75">
      <c r="A131" s="28"/>
      <c r="B131" s="45" t="s">
        <v>35</v>
      </c>
      <c r="C131" s="60"/>
      <c r="D131" s="52"/>
      <c r="E131" s="47">
        <f>SUM(F131:J131)</f>
        <v>0</v>
      </c>
      <c r="F131" s="58"/>
      <c r="G131" s="131"/>
      <c r="H131" s="58"/>
      <c r="I131" s="58"/>
      <c r="J131" s="58"/>
    </row>
    <row r="132" spans="1:10" ht="18.75">
      <c r="A132" s="28"/>
      <c r="B132" s="17" t="s">
        <v>15</v>
      </c>
      <c r="C132" s="29"/>
      <c r="D132" s="9"/>
      <c r="E132" s="12">
        <f>SUM(F132:J132)</f>
        <v>0</v>
      </c>
      <c r="F132" s="27"/>
      <c r="G132" s="129"/>
      <c r="H132" s="27"/>
      <c r="I132" s="27"/>
      <c r="J132" s="27"/>
    </row>
    <row r="133" spans="1:10" ht="18.75">
      <c r="A133" s="28"/>
      <c r="B133" s="13"/>
      <c r="C133" s="29" t="s">
        <v>32</v>
      </c>
      <c r="D133" s="9"/>
      <c r="E133" s="31"/>
      <c r="F133" s="27"/>
      <c r="G133" s="129"/>
      <c r="H133" s="27"/>
      <c r="I133" s="27"/>
      <c r="J133" s="27"/>
    </row>
    <row r="134" spans="1:10" ht="18.75">
      <c r="A134" s="62"/>
      <c r="B134" s="32"/>
      <c r="C134" s="36" t="s">
        <v>33</v>
      </c>
      <c r="D134" s="27"/>
      <c r="E134" s="23"/>
      <c r="F134" s="23"/>
      <c r="G134" s="130"/>
      <c r="H134" s="23"/>
      <c r="I134" s="23"/>
      <c r="J134" s="23"/>
    </row>
    <row r="135" spans="1:10" ht="18.75">
      <c r="A135" s="28"/>
      <c r="B135" s="15" t="s">
        <v>36</v>
      </c>
      <c r="C135" s="29"/>
      <c r="D135" s="9" t="s">
        <v>0</v>
      </c>
      <c r="E135" s="21">
        <f>SUM(F135:J135)</f>
        <v>72.5</v>
      </c>
      <c r="F135" s="25">
        <f>SUM(F137+F138+F139)</f>
        <v>14.5</v>
      </c>
      <c r="G135" s="124">
        <f>SUM(G137+G138+G139)</f>
        <v>14.5</v>
      </c>
      <c r="H135" s="25">
        <f>SUM(H137+H138+H139)</f>
        <v>14.5</v>
      </c>
      <c r="I135" s="25">
        <f>SUM(I137+I138+I139)</f>
        <v>14.5</v>
      </c>
      <c r="J135" s="25">
        <f>SUM(J137+J138+J139)</f>
        <v>14.5</v>
      </c>
    </row>
    <row r="136" spans="1:10" ht="16.5" customHeight="1">
      <c r="A136" s="97"/>
      <c r="B136" s="82" t="s">
        <v>29</v>
      </c>
      <c r="C136" s="101"/>
      <c r="D136" s="23"/>
      <c r="E136" s="12"/>
      <c r="F136" s="21"/>
      <c r="G136" s="92"/>
      <c r="H136" s="92"/>
      <c r="I136" s="92"/>
      <c r="J136" s="92"/>
    </row>
    <row r="137" spans="1:10" ht="16.5" customHeight="1">
      <c r="A137" s="86"/>
      <c r="B137" s="11" t="s">
        <v>14</v>
      </c>
      <c r="C137" s="79"/>
      <c r="D137" s="5"/>
      <c r="E137" s="12">
        <f>SUM(F137:J137)</f>
        <v>0</v>
      </c>
      <c r="F137" s="21"/>
      <c r="G137" s="92"/>
      <c r="H137" s="92"/>
      <c r="I137" s="92"/>
      <c r="J137" s="92"/>
    </row>
    <row r="138" spans="1:10" s="50" customFormat="1" ht="18.75">
      <c r="A138" s="28"/>
      <c r="B138" s="45" t="s">
        <v>35</v>
      </c>
      <c r="C138" s="28"/>
      <c r="D138" s="52"/>
      <c r="E138" s="47">
        <f>SUM(F138:J138)</f>
        <v>0</v>
      </c>
      <c r="F138" s="59"/>
      <c r="G138" s="132"/>
      <c r="H138" s="59"/>
      <c r="I138" s="59"/>
      <c r="J138" s="59"/>
    </row>
    <row r="139" spans="1:10" ht="18.75">
      <c r="A139" s="28"/>
      <c r="B139" s="18" t="s">
        <v>15</v>
      </c>
      <c r="C139" s="32"/>
      <c r="D139" s="27"/>
      <c r="E139" s="96">
        <f>SUM(F139:J139)</f>
        <v>72.5</v>
      </c>
      <c r="F139" s="9">
        <v>14.5</v>
      </c>
      <c r="G139" s="128">
        <v>14.5</v>
      </c>
      <c r="H139" s="9">
        <v>14.5</v>
      </c>
      <c r="I139" s="9">
        <v>14.5</v>
      </c>
      <c r="J139" s="9">
        <v>14.5</v>
      </c>
    </row>
    <row r="140" spans="1:10" ht="18.75">
      <c r="A140" s="19">
        <v>6</v>
      </c>
      <c r="B140" s="19" t="s">
        <v>20</v>
      </c>
      <c r="C140" s="11"/>
      <c r="D140" s="103"/>
      <c r="E140" s="117"/>
      <c r="F140" s="118"/>
      <c r="G140" s="133"/>
      <c r="H140" s="118"/>
      <c r="I140" s="118"/>
      <c r="J140" s="25"/>
    </row>
    <row r="141" spans="1:10" ht="18.75">
      <c r="A141" s="28"/>
      <c r="B141" s="14"/>
      <c r="C141" s="29" t="s">
        <v>27</v>
      </c>
      <c r="D141" s="9" t="s">
        <v>10</v>
      </c>
      <c r="E141" s="89">
        <f>SUM(F141:J141)</f>
        <v>110.55</v>
      </c>
      <c r="F141" s="27">
        <v>22.55</v>
      </c>
      <c r="G141" s="129">
        <v>22</v>
      </c>
      <c r="H141" s="27">
        <v>22</v>
      </c>
      <c r="I141" s="27">
        <v>22</v>
      </c>
      <c r="J141" s="27">
        <v>22</v>
      </c>
    </row>
    <row r="142" spans="1:10" ht="18.75">
      <c r="A142" s="62"/>
      <c r="B142" s="39" t="s">
        <v>36</v>
      </c>
      <c r="C142" s="36" t="s">
        <v>28</v>
      </c>
      <c r="D142" s="27" t="s">
        <v>0</v>
      </c>
      <c r="E142" s="12">
        <f>SUM(F142:J142)</f>
        <v>525</v>
      </c>
      <c r="F142" s="25">
        <f>SUM(F144+F145+F146)</f>
        <v>105</v>
      </c>
      <c r="G142" s="124">
        <f>SUM(G144+G145+G146)</f>
        <v>105</v>
      </c>
      <c r="H142" s="25">
        <f>SUM(H144+H145+H146)</f>
        <v>105</v>
      </c>
      <c r="I142" s="25">
        <f>SUM(I144+I145+I146)</f>
        <v>105</v>
      </c>
      <c r="J142" s="25">
        <f>SUM(J144+J145+J146)</f>
        <v>105</v>
      </c>
    </row>
    <row r="143" spans="1:10" ht="16.5" customHeight="1">
      <c r="A143" s="86"/>
      <c r="B143" s="11" t="s">
        <v>29</v>
      </c>
      <c r="C143" s="79"/>
      <c r="D143" s="5"/>
      <c r="E143" s="12"/>
      <c r="F143" s="4"/>
      <c r="G143" s="10"/>
      <c r="H143" s="10"/>
      <c r="I143" s="10"/>
      <c r="J143" s="10"/>
    </row>
    <row r="144" spans="1:10" ht="16.5" customHeight="1">
      <c r="A144" s="86"/>
      <c r="B144" s="11" t="s">
        <v>14</v>
      </c>
      <c r="C144" s="79"/>
      <c r="D144" s="5"/>
      <c r="E144" s="12">
        <f>SUM(F144:J144)</f>
        <v>0</v>
      </c>
      <c r="F144" s="4"/>
      <c r="G144" s="10"/>
      <c r="H144" s="10"/>
      <c r="I144" s="10"/>
      <c r="J144" s="10"/>
    </row>
    <row r="145" spans="1:10" s="50" customFormat="1" ht="18.75">
      <c r="A145" s="28"/>
      <c r="B145" s="45" t="s">
        <v>35</v>
      </c>
      <c r="C145" s="28"/>
      <c r="D145" s="52"/>
      <c r="E145" s="47">
        <f>SUM(F145:J145)</f>
        <v>0</v>
      </c>
      <c r="F145" s="59"/>
      <c r="G145" s="132"/>
      <c r="H145" s="59"/>
      <c r="I145" s="59"/>
      <c r="J145" s="59"/>
    </row>
    <row r="146" spans="1:10" ht="18.75">
      <c r="A146" s="28"/>
      <c r="B146" s="17" t="s">
        <v>15</v>
      </c>
      <c r="C146" s="13"/>
      <c r="D146" s="9"/>
      <c r="E146" s="12">
        <f>SUM(F146:J146)</f>
        <v>525</v>
      </c>
      <c r="F146" s="23">
        <v>105</v>
      </c>
      <c r="G146" s="130">
        <v>105</v>
      </c>
      <c r="H146" s="23">
        <v>105</v>
      </c>
      <c r="I146" s="23">
        <v>105</v>
      </c>
      <c r="J146" s="23">
        <v>105</v>
      </c>
    </row>
    <row r="147" spans="1:10" ht="18.75">
      <c r="A147" s="62"/>
      <c r="B147" s="32"/>
      <c r="C147" s="36" t="s">
        <v>34</v>
      </c>
      <c r="D147" s="27" t="s">
        <v>10</v>
      </c>
      <c r="E147" s="12">
        <f>SUM(F147:J147)</f>
        <v>25</v>
      </c>
      <c r="F147" s="23">
        <v>5</v>
      </c>
      <c r="G147" s="130">
        <v>5</v>
      </c>
      <c r="H147" s="23">
        <v>5</v>
      </c>
      <c r="I147" s="23">
        <v>5</v>
      </c>
      <c r="J147" s="23">
        <v>5</v>
      </c>
    </row>
    <row r="148" spans="1:10" ht="18.75">
      <c r="A148" s="28"/>
      <c r="B148" s="144" t="s">
        <v>36</v>
      </c>
      <c r="C148" s="105"/>
      <c r="D148" s="23" t="s">
        <v>0</v>
      </c>
      <c r="E148" s="21">
        <f>SUM(F148:J148)</f>
        <v>250</v>
      </c>
      <c r="F148" s="23">
        <f>SUM(F150+F151)</f>
        <v>50</v>
      </c>
      <c r="G148" s="130">
        <f>SUM(G150+G151)</f>
        <v>50</v>
      </c>
      <c r="H148" s="23">
        <f>SUM(H150+H151)</f>
        <v>50</v>
      </c>
      <c r="I148" s="34">
        <f>SUM(I150+I151)</f>
        <v>50</v>
      </c>
      <c r="J148" s="34">
        <f>SUM(J150+J151)</f>
        <v>50</v>
      </c>
    </row>
    <row r="149" spans="1:10" ht="16.5" customHeight="1">
      <c r="A149" s="86"/>
      <c r="B149" s="82" t="s">
        <v>29</v>
      </c>
      <c r="C149" s="105"/>
      <c r="D149" s="23"/>
      <c r="E149" s="21"/>
      <c r="F149" s="21"/>
      <c r="G149" s="92"/>
      <c r="H149" s="92"/>
      <c r="I149" s="10"/>
      <c r="J149" s="10"/>
    </row>
    <row r="150" spans="1:10" ht="16.5" customHeight="1">
      <c r="A150" s="86"/>
      <c r="B150" s="82" t="s">
        <v>14</v>
      </c>
      <c r="C150" s="105"/>
      <c r="D150" s="23"/>
      <c r="E150" s="21">
        <f>SUM(F150:J150)</f>
        <v>250</v>
      </c>
      <c r="F150" s="21">
        <v>50</v>
      </c>
      <c r="G150" s="92">
        <v>50</v>
      </c>
      <c r="H150" s="92">
        <v>50</v>
      </c>
      <c r="I150" s="10">
        <v>50</v>
      </c>
      <c r="J150" s="10">
        <v>50</v>
      </c>
    </row>
    <row r="151" spans="1:10" s="50" customFormat="1" ht="18.75">
      <c r="A151" s="28"/>
      <c r="B151" s="145" t="s">
        <v>35</v>
      </c>
      <c r="C151" s="158"/>
      <c r="D151" s="59"/>
      <c r="E151" s="67">
        <f>SUM(F151:J151)</f>
        <v>0</v>
      </c>
      <c r="F151" s="59"/>
      <c r="G151" s="132"/>
      <c r="H151" s="59"/>
      <c r="I151" s="59"/>
      <c r="J151" s="59"/>
    </row>
    <row r="152" spans="1:10" ht="18.75">
      <c r="A152" s="28"/>
      <c r="B152" s="41" t="s">
        <v>15</v>
      </c>
      <c r="C152" s="105"/>
      <c r="D152" s="23"/>
      <c r="E152" s="21">
        <f>SUM(F152:J152)</f>
        <v>0</v>
      </c>
      <c r="F152" s="23"/>
      <c r="G152" s="130"/>
      <c r="H152" s="23"/>
      <c r="I152" s="23"/>
      <c r="J152" s="23"/>
    </row>
    <row r="153" spans="1:10" ht="18.75">
      <c r="A153" s="28"/>
      <c r="B153" s="13"/>
      <c r="C153" s="29" t="s">
        <v>30</v>
      </c>
      <c r="D153" s="9"/>
      <c r="E153" s="31"/>
      <c r="F153" s="27"/>
      <c r="G153" s="129"/>
      <c r="H153" s="27"/>
      <c r="I153" s="23"/>
      <c r="J153" s="23"/>
    </row>
    <row r="154" spans="1:10" ht="18.75">
      <c r="A154" s="28"/>
      <c r="B154" s="13"/>
      <c r="C154" s="29" t="s">
        <v>31</v>
      </c>
      <c r="D154" s="9" t="s">
        <v>10</v>
      </c>
      <c r="E154" s="12">
        <f>SUM(F154:J154)</f>
        <v>204.60000000000002</v>
      </c>
      <c r="F154" s="23">
        <v>40.92</v>
      </c>
      <c r="G154" s="130">
        <v>40.92</v>
      </c>
      <c r="H154" s="23">
        <v>40.92</v>
      </c>
      <c r="I154" s="23">
        <v>40.92</v>
      </c>
      <c r="J154" s="23">
        <v>40.92</v>
      </c>
    </row>
    <row r="155" spans="1:10" ht="18.75">
      <c r="A155" s="28"/>
      <c r="B155" s="15" t="s">
        <v>36</v>
      </c>
      <c r="C155" s="29"/>
      <c r="D155" s="9" t="s">
        <v>0</v>
      </c>
      <c r="E155" s="96">
        <f>SUM(F155:J155)</f>
        <v>161.5</v>
      </c>
      <c r="F155" s="7">
        <f>SUM(F157+F158)</f>
        <v>27</v>
      </c>
      <c r="G155" s="111">
        <f>SUM(G157+G158)</f>
        <v>29.2</v>
      </c>
      <c r="H155" s="7">
        <f>SUM(H157+H158)</f>
        <v>31.6</v>
      </c>
      <c r="I155" s="7">
        <f>SUM(I157+I158)</f>
        <v>35.3</v>
      </c>
      <c r="J155" s="7">
        <f>SUM(J157+J158)</f>
        <v>38.4</v>
      </c>
    </row>
    <row r="156" spans="1:10" ht="18.75">
      <c r="A156" s="87"/>
      <c r="B156" s="104" t="s">
        <v>29</v>
      </c>
      <c r="C156" s="105"/>
      <c r="D156" s="23"/>
      <c r="E156" s="25"/>
      <c r="F156" s="23"/>
      <c r="G156" s="130"/>
      <c r="H156" s="23"/>
      <c r="I156" s="23"/>
      <c r="J156" s="23"/>
    </row>
    <row r="157" spans="1:10" ht="18.75">
      <c r="A157" s="28"/>
      <c r="B157" s="16" t="s">
        <v>14</v>
      </c>
      <c r="C157" s="29"/>
      <c r="D157" s="9"/>
      <c r="E157" s="89">
        <f>SUM(F157:J157)</f>
        <v>161.5</v>
      </c>
      <c r="F157" s="27">
        <v>27</v>
      </c>
      <c r="G157" s="129">
        <v>29.2</v>
      </c>
      <c r="H157" s="27">
        <v>31.6</v>
      </c>
      <c r="I157" s="27">
        <v>35.3</v>
      </c>
      <c r="J157" s="27">
        <v>38.4</v>
      </c>
    </row>
    <row r="158" spans="1:10" s="50" customFormat="1" ht="18.75">
      <c r="A158" s="28"/>
      <c r="B158" s="45" t="s">
        <v>35</v>
      </c>
      <c r="C158" s="60"/>
      <c r="D158" s="52"/>
      <c r="E158" s="47">
        <f>SUM(F158:J158)</f>
        <v>0</v>
      </c>
      <c r="F158" s="59"/>
      <c r="G158" s="132"/>
      <c r="H158" s="59"/>
      <c r="I158" s="59"/>
      <c r="J158" s="59"/>
    </row>
    <row r="159" spans="1:10" ht="18.75">
      <c r="A159" s="28"/>
      <c r="B159" s="17" t="s">
        <v>15</v>
      </c>
      <c r="C159" s="29"/>
      <c r="D159" s="9"/>
      <c r="E159" s="12">
        <f>SUM(F159:J159)</f>
        <v>0</v>
      </c>
      <c r="F159" s="23"/>
      <c r="G159" s="130"/>
      <c r="H159" s="23"/>
      <c r="I159" s="23"/>
      <c r="J159" s="23"/>
    </row>
    <row r="160" spans="1:10" ht="18.75">
      <c r="A160" s="62"/>
      <c r="B160" s="32"/>
      <c r="C160" s="36" t="s">
        <v>32</v>
      </c>
      <c r="D160" s="27"/>
      <c r="E160" s="21"/>
      <c r="F160" s="23"/>
      <c r="G160" s="130"/>
      <c r="H160" s="23"/>
      <c r="I160" s="23"/>
      <c r="J160" s="23"/>
    </row>
    <row r="161" spans="1:10" ht="18.75">
      <c r="A161" s="28"/>
      <c r="B161" s="13"/>
      <c r="C161" s="29" t="s">
        <v>33</v>
      </c>
      <c r="D161" s="9" t="s">
        <v>10</v>
      </c>
      <c r="E161" s="21">
        <f>SUM(F161:J161)</f>
        <v>0.42999999999999994</v>
      </c>
      <c r="F161" s="23">
        <v>0.086</v>
      </c>
      <c r="G161" s="130">
        <v>0.086</v>
      </c>
      <c r="H161" s="23">
        <v>0.086</v>
      </c>
      <c r="I161" s="23">
        <v>0.086</v>
      </c>
      <c r="J161" s="23">
        <v>0.086</v>
      </c>
    </row>
    <row r="162" spans="1:10" ht="18.75">
      <c r="A162" s="28"/>
      <c r="B162" s="15" t="s">
        <v>36</v>
      </c>
      <c r="C162" s="29"/>
      <c r="D162" s="9" t="s">
        <v>0</v>
      </c>
      <c r="E162" s="96">
        <f>SUM(F162:J162)</f>
        <v>5</v>
      </c>
      <c r="F162" s="7">
        <f>SUM(F164+F165+F166)</f>
        <v>1</v>
      </c>
      <c r="G162" s="111">
        <f>SUM(G164+G165+G166)</f>
        <v>1</v>
      </c>
      <c r="H162" s="7">
        <f>SUM(H164+H165+H166)</f>
        <v>1</v>
      </c>
      <c r="I162" s="7">
        <f>SUM(I164+I165+I166)</f>
        <v>1</v>
      </c>
      <c r="J162" s="7">
        <f>SUM(J164+J165+J166)</f>
        <v>1</v>
      </c>
    </row>
    <row r="163" spans="1:10" ht="18.75">
      <c r="A163" s="87"/>
      <c r="B163" s="104" t="s">
        <v>29</v>
      </c>
      <c r="C163" s="105"/>
      <c r="D163" s="23"/>
      <c r="E163" s="25"/>
      <c r="F163" s="23"/>
      <c r="G163" s="130"/>
      <c r="H163" s="23"/>
      <c r="I163" s="23"/>
      <c r="J163" s="23"/>
    </row>
    <row r="164" spans="1:10" ht="18.75">
      <c r="A164" s="62"/>
      <c r="B164" s="35" t="s">
        <v>14</v>
      </c>
      <c r="C164" s="36"/>
      <c r="D164" s="27"/>
      <c r="E164" s="89">
        <f>SUM(F164:J164)</f>
        <v>0</v>
      </c>
      <c r="F164" s="27"/>
      <c r="G164" s="129"/>
      <c r="H164" s="27"/>
      <c r="I164" s="27"/>
      <c r="J164" s="27"/>
    </row>
    <row r="165" spans="1:10" ht="18.75">
      <c r="A165" s="28"/>
      <c r="B165" s="16" t="s">
        <v>35</v>
      </c>
      <c r="C165" s="13"/>
      <c r="D165" s="9"/>
      <c r="E165" s="12">
        <f>SUM(F165:J165)</f>
        <v>0</v>
      </c>
      <c r="F165" s="27"/>
      <c r="G165" s="129"/>
      <c r="H165" s="27"/>
      <c r="I165" s="27"/>
      <c r="J165" s="27"/>
    </row>
    <row r="166" spans="1:10" ht="18.75">
      <c r="A166" s="62"/>
      <c r="B166" s="18" t="s">
        <v>15</v>
      </c>
      <c r="C166" s="32"/>
      <c r="D166" s="27"/>
      <c r="E166" s="96">
        <f>SUM(F166:J166)</f>
        <v>5</v>
      </c>
      <c r="F166" s="5">
        <v>1</v>
      </c>
      <c r="G166" s="126">
        <v>1</v>
      </c>
      <c r="H166" s="5">
        <v>1</v>
      </c>
      <c r="I166" s="5">
        <v>1</v>
      </c>
      <c r="J166" s="5">
        <v>1</v>
      </c>
    </row>
    <row r="167" spans="1:10" ht="18.75">
      <c r="A167" s="19">
        <v>7</v>
      </c>
      <c r="B167" s="19" t="s">
        <v>7</v>
      </c>
      <c r="C167" s="11"/>
      <c r="D167" s="103"/>
      <c r="E167" s="117"/>
      <c r="F167" s="118"/>
      <c r="G167" s="133"/>
      <c r="H167" s="118"/>
      <c r="I167" s="118"/>
      <c r="J167" s="25"/>
    </row>
    <row r="168" spans="1:10" ht="18.75">
      <c r="A168" s="28"/>
      <c r="B168" s="28" t="s">
        <v>17</v>
      </c>
      <c r="C168" s="13"/>
      <c r="D168" s="9" t="s">
        <v>10</v>
      </c>
      <c r="E168" s="89">
        <f>SUM(F168:J168)</f>
        <v>87.28</v>
      </c>
      <c r="F168" s="27">
        <v>17.42</v>
      </c>
      <c r="G168" s="129">
        <v>17.52</v>
      </c>
      <c r="H168" s="27">
        <v>17.52</v>
      </c>
      <c r="I168" s="27">
        <v>17.62</v>
      </c>
      <c r="J168" s="27">
        <v>17.2</v>
      </c>
    </row>
    <row r="169" spans="1:10" ht="18.75">
      <c r="A169" s="28"/>
      <c r="B169" s="14"/>
      <c r="C169" s="29" t="s">
        <v>27</v>
      </c>
      <c r="D169" s="9" t="s">
        <v>16</v>
      </c>
      <c r="E169" s="12">
        <f>SUM(F169:J169)</f>
        <v>1271.1</v>
      </c>
      <c r="F169" s="23">
        <v>253.48</v>
      </c>
      <c r="G169" s="130">
        <v>253.48</v>
      </c>
      <c r="H169" s="23">
        <v>254.08</v>
      </c>
      <c r="I169" s="23">
        <v>254.38</v>
      </c>
      <c r="J169" s="23">
        <v>255.68</v>
      </c>
    </row>
    <row r="170" spans="1:10" ht="18.75">
      <c r="A170" s="28"/>
      <c r="B170" s="15" t="s">
        <v>36</v>
      </c>
      <c r="C170" s="29" t="s">
        <v>28</v>
      </c>
      <c r="D170" s="9" t="s">
        <v>0</v>
      </c>
      <c r="E170" s="96">
        <f>SUM(F170:J170)</f>
        <v>64500</v>
      </c>
      <c r="F170" s="72">
        <f>SUM(F172+F173+F174)</f>
        <v>12900</v>
      </c>
      <c r="G170" s="111">
        <f>SUM(G172+G173+G174)</f>
        <v>12900</v>
      </c>
      <c r="H170" s="7">
        <f>SUM(H172+H173+H174)</f>
        <v>12900</v>
      </c>
      <c r="I170" s="7">
        <f>SUM(I172+I173+I174)</f>
        <v>12900</v>
      </c>
      <c r="J170" s="7">
        <f>SUM(J172+J173+J174)</f>
        <v>12900</v>
      </c>
    </row>
    <row r="171" spans="1:10" ht="18.75">
      <c r="A171" s="87"/>
      <c r="B171" s="104" t="s">
        <v>29</v>
      </c>
      <c r="C171" s="82"/>
      <c r="D171" s="23"/>
      <c r="E171" s="25"/>
      <c r="F171" s="23"/>
      <c r="G171" s="130"/>
      <c r="H171" s="23"/>
      <c r="I171" s="23"/>
      <c r="J171" s="23"/>
    </row>
    <row r="172" spans="1:10" ht="18.75">
      <c r="A172" s="19"/>
      <c r="B172" s="91" t="s">
        <v>14</v>
      </c>
      <c r="C172" s="11"/>
      <c r="D172" s="5"/>
      <c r="E172" s="12">
        <f aca="true" t="shared" si="0" ref="E172:E177">SUM(F172:J172)</f>
        <v>0</v>
      </c>
      <c r="F172" s="23"/>
      <c r="G172" s="130"/>
      <c r="H172" s="23"/>
      <c r="I172" s="23"/>
      <c r="J172" s="23"/>
    </row>
    <row r="173" spans="1:10" s="50" customFormat="1" ht="18.75">
      <c r="A173" s="28"/>
      <c r="B173" s="45" t="s">
        <v>35</v>
      </c>
      <c r="C173" s="28"/>
      <c r="D173" s="52"/>
      <c r="E173" s="47">
        <f t="shared" si="0"/>
        <v>0</v>
      </c>
      <c r="F173" s="59"/>
      <c r="G173" s="132"/>
      <c r="H173" s="59"/>
      <c r="I173" s="59"/>
      <c r="J173" s="59"/>
    </row>
    <row r="174" spans="1:10" ht="18.75">
      <c r="A174" s="28"/>
      <c r="B174" s="17" t="s">
        <v>15</v>
      </c>
      <c r="C174" s="13"/>
      <c r="D174" s="9"/>
      <c r="E174" s="12">
        <f t="shared" si="0"/>
        <v>64500</v>
      </c>
      <c r="F174" s="23">
        <v>12900</v>
      </c>
      <c r="G174" s="130">
        <v>12900</v>
      </c>
      <c r="H174" s="23">
        <v>12900</v>
      </c>
      <c r="I174" s="23">
        <v>12900</v>
      </c>
      <c r="J174" s="23">
        <v>12900</v>
      </c>
    </row>
    <row r="175" spans="1:10" ht="18.75">
      <c r="A175" s="62"/>
      <c r="B175" s="32"/>
      <c r="C175" s="32"/>
      <c r="D175" s="27" t="s">
        <v>10</v>
      </c>
      <c r="E175" s="12">
        <f t="shared" si="0"/>
        <v>50</v>
      </c>
      <c r="F175" s="23">
        <v>10</v>
      </c>
      <c r="G175" s="130">
        <v>10</v>
      </c>
      <c r="H175" s="23">
        <v>10</v>
      </c>
      <c r="I175" s="23">
        <v>10</v>
      </c>
      <c r="J175" s="23">
        <v>10</v>
      </c>
    </row>
    <row r="176" spans="1:10" ht="18.75">
      <c r="A176" s="28"/>
      <c r="B176" s="13"/>
      <c r="C176" s="29" t="s">
        <v>34</v>
      </c>
      <c r="D176" s="9" t="s">
        <v>16</v>
      </c>
      <c r="E176" s="94">
        <f t="shared" si="0"/>
        <v>850</v>
      </c>
      <c r="F176" s="9">
        <v>170</v>
      </c>
      <c r="G176" s="128">
        <v>170</v>
      </c>
      <c r="H176" s="9">
        <v>170</v>
      </c>
      <c r="I176" s="9">
        <v>170</v>
      </c>
      <c r="J176" s="9">
        <v>170</v>
      </c>
    </row>
    <row r="177" spans="1:10" ht="18.75">
      <c r="A177" s="28"/>
      <c r="B177" s="144" t="s">
        <v>36</v>
      </c>
      <c r="C177" s="105"/>
      <c r="D177" s="23" t="s">
        <v>0</v>
      </c>
      <c r="E177" s="21">
        <f t="shared" si="0"/>
        <v>11000</v>
      </c>
      <c r="F177" s="23">
        <f>SUM(F179+F180+F181)</f>
        <v>2200</v>
      </c>
      <c r="G177" s="130">
        <f>SUM(G179+G180+G181)</f>
        <v>2200</v>
      </c>
      <c r="H177" s="23">
        <f>SUM(H179+H180+H181)</f>
        <v>2200</v>
      </c>
      <c r="I177" s="23">
        <f>SUM(I179+I180+I181)</f>
        <v>2200</v>
      </c>
      <c r="J177" s="23">
        <f>SUM(J179+J180+J181)</f>
        <v>2200</v>
      </c>
    </row>
    <row r="178" spans="1:10" ht="18.75">
      <c r="A178" s="87"/>
      <c r="B178" s="104" t="s">
        <v>29</v>
      </c>
      <c r="C178" s="105"/>
      <c r="D178" s="23"/>
      <c r="E178" s="23"/>
      <c r="F178" s="23"/>
      <c r="G178" s="130"/>
      <c r="H178" s="23"/>
      <c r="I178" s="23"/>
      <c r="J178" s="23"/>
    </row>
    <row r="179" spans="1:10" ht="18.75">
      <c r="A179" s="28"/>
      <c r="B179" s="104" t="s">
        <v>14</v>
      </c>
      <c r="C179" s="105"/>
      <c r="D179" s="23"/>
      <c r="E179" s="21">
        <f aca="true" t="shared" si="1" ref="E179:E184">SUM(F179:J179)</f>
        <v>500</v>
      </c>
      <c r="F179" s="23">
        <v>100</v>
      </c>
      <c r="G179" s="130">
        <v>100</v>
      </c>
      <c r="H179" s="23">
        <v>100</v>
      </c>
      <c r="I179" s="23">
        <v>100</v>
      </c>
      <c r="J179" s="23">
        <v>100</v>
      </c>
    </row>
    <row r="180" spans="1:10" s="50" customFormat="1" ht="18.75">
      <c r="A180" s="28"/>
      <c r="B180" s="145" t="s">
        <v>35</v>
      </c>
      <c r="C180" s="158"/>
      <c r="D180" s="59"/>
      <c r="E180" s="67">
        <f t="shared" si="1"/>
        <v>0</v>
      </c>
      <c r="F180" s="59"/>
      <c r="G180" s="132"/>
      <c r="H180" s="59"/>
      <c r="I180" s="59"/>
      <c r="J180" s="59"/>
    </row>
    <row r="181" spans="1:10" ht="18.75">
      <c r="A181" s="28"/>
      <c r="B181" s="41" t="s">
        <v>15</v>
      </c>
      <c r="C181" s="105"/>
      <c r="D181" s="23"/>
      <c r="E181" s="21">
        <f t="shared" si="1"/>
        <v>10500</v>
      </c>
      <c r="F181" s="23">
        <v>2100</v>
      </c>
      <c r="G181" s="130">
        <v>2100</v>
      </c>
      <c r="H181" s="23">
        <v>2100</v>
      </c>
      <c r="I181" s="23">
        <v>2100</v>
      </c>
      <c r="J181" s="23">
        <v>2100</v>
      </c>
    </row>
    <row r="182" spans="1:10" ht="18.75">
      <c r="A182" s="28"/>
      <c r="B182" s="13"/>
      <c r="C182" s="29" t="s">
        <v>30</v>
      </c>
      <c r="D182" s="9" t="s">
        <v>10</v>
      </c>
      <c r="E182" s="89">
        <f t="shared" si="1"/>
        <v>9</v>
      </c>
      <c r="F182" s="27">
        <v>1.8</v>
      </c>
      <c r="G182" s="129">
        <v>1.8</v>
      </c>
      <c r="H182" s="27">
        <v>1.8</v>
      </c>
      <c r="I182" s="27">
        <v>1.8</v>
      </c>
      <c r="J182" s="27">
        <v>1.8</v>
      </c>
    </row>
    <row r="183" spans="1:10" ht="18.75">
      <c r="A183" s="28"/>
      <c r="B183" s="13"/>
      <c r="C183" s="29" t="s">
        <v>31</v>
      </c>
      <c r="D183" s="9" t="s">
        <v>16</v>
      </c>
      <c r="E183" s="12">
        <f t="shared" si="1"/>
        <v>149.5</v>
      </c>
      <c r="F183" s="23">
        <v>29.9</v>
      </c>
      <c r="G183" s="130">
        <v>29.9</v>
      </c>
      <c r="H183" s="23">
        <v>29.9</v>
      </c>
      <c r="I183" s="23">
        <v>29.9</v>
      </c>
      <c r="J183" s="23">
        <v>29.9</v>
      </c>
    </row>
    <row r="184" spans="1:10" ht="18.75">
      <c r="A184" s="28"/>
      <c r="B184" s="15" t="s">
        <v>36</v>
      </c>
      <c r="C184" s="29"/>
      <c r="D184" s="9" t="s">
        <v>0</v>
      </c>
      <c r="E184" s="96">
        <f t="shared" si="1"/>
        <v>17264.1</v>
      </c>
      <c r="F184" s="7">
        <f>SUM(F186+F187+F188)</f>
        <v>2431</v>
      </c>
      <c r="G184" s="111">
        <f>SUM(G186+G187+G188)</f>
        <v>2850.2</v>
      </c>
      <c r="H184" s="7">
        <f>SUM(H186+H187+H188)</f>
        <v>3352.5</v>
      </c>
      <c r="I184" s="7">
        <f>SUM(I186+I187+I188)</f>
        <v>3954.4</v>
      </c>
      <c r="J184" s="7">
        <f>SUM(J186+J187+J188)</f>
        <v>4676</v>
      </c>
    </row>
    <row r="185" spans="1:10" ht="18.75">
      <c r="A185" s="87"/>
      <c r="B185" s="104" t="s">
        <v>29</v>
      </c>
      <c r="C185" s="105"/>
      <c r="D185" s="23"/>
      <c r="E185" s="25"/>
      <c r="F185" s="23"/>
      <c r="G185" s="130"/>
      <c r="H185" s="23"/>
      <c r="I185" s="23"/>
      <c r="J185" s="23"/>
    </row>
    <row r="186" spans="1:10" ht="18.75">
      <c r="A186" s="87"/>
      <c r="B186" s="104" t="s">
        <v>14</v>
      </c>
      <c r="C186" s="105"/>
      <c r="D186" s="23"/>
      <c r="E186" s="21">
        <f aca="true" t="shared" si="2" ref="E186:E191">SUM(F186:J186)</f>
        <v>16479.1</v>
      </c>
      <c r="F186" s="23">
        <v>2278</v>
      </c>
      <c r="G186" s="130">
        <v>2695.2</v>
      </c>
      <c r="H186" s="23">
        <v>3195.5</v>
      </c>
      <c r="I186" s="23">
        <v>3795.4</v>
      </c>
      <c r="J186" s="23">
        <v>4515</v>
      </c>
    </row>
    <row r="187" spans="1:10" ht="18.75">
      <c r="A187" s="28"/>
      <c r="B187" s="16" t="s">
        <v>35</v>
      </c>
      <c r="C187" s="29"/>
      <c r="D187" s="9"/>
      <c r="E187" s="21">
        <f t="shared" si="2"/>
        <v>0</v>
      </c>
      <c r="F187" s="23"/>
      <c r="G187" s="130"/>
      <c r="H187" s="23"/>
      <c r="I187" s="23"/>
      <c r="J187" s="23"/>
    </row>
    <row r="188" spans="1:10" ht="18.75">
      <c r="A188" s="28"/>
      <c r="B188" s="17" t="s">
        <v>15</v>
      </c>
      <c r="C188" s="29"/>
      <c r="D188" s="9"/>
      <c r="E188" s="12">
        <f t="shared" si="2"/>
        <v>785</v>
      </c>
      <c r="F188" s="23">
        <v>153</v>
      </c>
      <c r="G188" s="130">
        <v>155</v>
      </c>
      <c r="H188" s="23">
        <v>157</v>
      </c>
      <c r="I188" s="23">
        <v>159</v>
      </c>
      <c r="J188" s="23">
        <v>161</v>
      </c>
    </row>
    <row r="189" spans="1:10" ht="18.75">
      <c r="A189" s="28"/>
      <c r="B189" s="13"/>
      <c r="C189" s="29" t="s">
        <v>32</v>
      </c>
      <c r="D189" s="9" t="s">
        <v>10</v>
      </c>
      <c r="E189" s="12">
        <f t="shared" si="2"/>
        <v>5.8999999999999995</v>
      </c>
      <c r="F189" s="23">
        <v>1.18</v>
      </c>
      <c r="G189" s="130">
        <v>1.18</v>
      </c>
      <c r="H189" s="23">
        <v>1.18</v>
      </c>
      <c r="I189" s="23">
        <v>1.18</v>
      </c>
      <c r="J189" s="23">
        <v>1.18</v>
      </c>
    </row>
    <row r="190" spans="1:10" ht="18.75">
      <c r="A190" s="28"/>
      <c r="B190" s="13"/>
      <c r="C190" s="29" t="s">
        <v>33</v>
      </c>
      <c r="D190" s="9" t="s">
        <v>16</v>
      </c>
      <c r="E190" s="12">
        <f t="shared" si="2"/>
        <v>106</v>
      </c>
      <c r="F190" s="23">
        <v>21.2</v>
      </c>
      <c r="G190" s="130">
        <v>21.2</v>
      </c>
      <c r="H190" s="23">
        <v>21.2</v>
      </c>
      <c r="I190" s="23">
        <v>21.2</v>
      </c>
      <c r="J190" s="23">
        <v>21.2</v>
      </c>
    </row>
    <row r="191" spans="1:10" ht="18.75">
      <c r="A191" s="28"/>
      <c r="B191" s="15" t="s">
        <v>36</v>
      </c>
      <c r="C191" s="29"/>
      <c r="D191" s="9" t="s">
        <v>0</v>
      </c>
      <c r="E191" s="96">
        <f t="shared" si="2"/>
        <v>2500</v>
      </c>
      <c r="F191" s="7">
        <f>SUM(F193+F194+F195)</f>
        <v>500</v>
      </c>
      <c r="G191" s="111">
        <f>SUM(G193+G194+G195)</f>
        <v>500</v>
      </c>
      <c r="H191" s="7">
        <f>SUM(H193+H194+H195)</f>
        <v>500</v>
      </c>
      <c r="I191" s="7">
        <f>SUM(I193+I194+I195)</f>
        <v>500</v>
      </c>
      <c r="J191" s="7">
        <f>SUM(J193+J194+J195)</f>
        <v>500</v>
      </c>
    </row>
    <row r="192" spans="1:10" ht="18.75">
      <c r="A192" s="87"/>
      <c r="B192" s="104" t="s">
        <v>29</v>
      </c>
      <c r="C192" s="105"/>
      <c r="D192" s="23"/>
      <c r="E192" s="25"/>
      <c r="F192" s="23"/>
      <c r="G192" s="130"/>
      <c r="H192" s="23"/>
      <c r="I192" s="23"/>
      <c r="J192" s="23"/>
    </row>
    <row r="193" spans="1:10" ht="18.75">
      <c r="A193" s="28"/>
      <c r="B193" s="16" t="s">
        <v>14</v>
      </c>
      <c r="C193" s="29"/>
      <c r="D193" s="9"/>
      <c r="E193" s="89">
        <f>SUM(F193:J193)</f>
        <v>0</v>
      </c>
      <c r="F193" s="27"/>
      <c r="G193" s="129"/>
      <c r="H193" s="27"/>
      <c r="I193" s="27"/>
      <c r="J193" s="27"/>
    </row>
    <row r="194" spans="1:10" s="50" customFormat="1" ht="18.75">
      <c r="A194" s="28"/>
      <c r="B194" s="45" t="s">
        <v>35</v>
      </c>
      <c r="C194" s="28"/>
      <c r="D194" s="52"/>
      <c r="E194" s="47">
        <f>SUM(F194:J194)</f>
        <v>0</v>
      </c>
      <c r="F194" s="59"/>
      <c r="G194" s="132"/>
      <c r="H194" s="59"/>
      <c r="I194" s="59"/>
      <c r="J194" s="59"/>
    </row>
    <row r="195" spans="1:10" ht="18.75">
      <c r="A195" s="28"/>
      <c r="B195" s="18" t="s">
        <v>15</v>
      </c>
      <c r="C195" s="32"/>
      <c r="D195" s="27"/>
      <c r="E195" s="96">
        <f>SUM(F195:J195)</f>
        <v>2500</v>
      </c>
      <c r="F195" s="5">
        <v>500</v>
      </c>
      <c r="G195" s="126">
        <v>500</v>
      </c>
      <c r="H195" s="5">
        <v>500</v>
      </c>
      <c r="I195" s="5">
        <v>500</v>
      </c>
      <c r="J195" s="5">
        <v>500</v>
      </c>
    </row>
    <row r="196" spans="1:10" ht="18.75">
      <c r="A196" s="19">
        <v>8</v>
      </c>
      <c r="B196" s="19" t="s">
        <v>8</v>
      </c>
      <c r="C196" s="20"/>
      <c r="D196" s="103"/>
      <c r="E196" s="103"/>
      <c r="F196" s="6"/>
      <c r="G196" s="110"/>
      <c r="H196" s="6"/>
      <c r="I196" s="6"/>
      <c r="J196" s="7"/>
    </row>
    <row r="197" spans="1:10" ht="18.75">
      <c r="A197" s="28"/>
      <c r="B197" s="28" t="s">
        <v>19</v>
      </c>
      <c r="C197" s="24"/>
      <c r="D197" s="88"/>
      <c r="E197" s="95"/>
      <c r="F197" s="76"/>
      <c r="G197" s="115"/>
      <c r="H197" s="76"/>
      <c r="I197" s="76"/>
      <c r="J197" s="31"/>
    </row>
    <row r="198" spans="1:10" ht="18.75">
      <c r="A198" s="28"/>
      <c r="B198" s="14"/>
      <c r="C198" s="22" t="s">
        <v>27</v>
      </c>
      <c r="D198" s="9" t="s">
        <v>16</v>
      </c>
      <c r="E198" s="89">
        <f>SUM(F198:J198)</f>
        <v>2973.3</v>
      </c>
      <c r="F198" s="27">
        <v>580.5</v>
      </c>
      <c r="G198" s="129">
        <v>580.5</v>
      </c>
      <c r="H198" s="27">
        <v>592.9</v>
      </c>
      <c r="I198" s="27">
        <v>609.7</v>
      </c>
      <c r="J198" s="27">
        <v>609.7</v>
      </c>
    </row>
    <row r="199" spans="1:10" ht="18.75">
      <c r="A199" s="28"/>
      <c r="B199" s="15" t="s">
        <v>36</v>
      </c>
      <c r="C199" s="22" t="s">
        <v>28</v>
      </c>
      <c r="D199" s="9" t="s">
        <v>0</v>
      </c>
      <c r="E199" s="96">
        <f>SUM(F199:J199)</f>
        <v>239520</v>
      </c>
      <c r="F199" s="7">
        <f>SUM(F201+F202+F203)</f>
        <v>44700</v>
      </c>
      <c r="G199" s="111">
        <f>SUM(G201+G202+G203)</f>
        <v>46400</v>
      </c>
      <c r="H199" s="7">
        <f>SUM(H201+H202+H203)</f>
        <v>47430</v>
      </c>
      <c r="I199" s="7">
        <f>SUM(I201+I202+I203)</f>
        <v>49990</v>
      </c>
      <c r="J199" s="7">
        <f>SUM(J201+J202+J203)</f>
        <v>51000</v>
      </c>
    </row>
    <row r="200" spans="1:10" ht="18.75">
      <c r="A200" s="87"/>
      <c r="B200" s="104" t="s">
        <v>29</v>
      </c>
      <c r="C200" s="106"/>
      <c r="D200" s="23"/>
      <c r="E200" s="25"/>
      <c r="F200" s="23"/>
      <c r="G200" s="130"/>
      <c r="H200" s="23"/>
      <c r="I200" s="23"/>
      <c r="J200" s="23"/>
    </row>
    <row r="201" spans="1:10" ht="18.75">
      <c r="A201" s="28"/>
      <c r="B201" s="16" t="s">
        <v>14</v>
      </c>
      <c r="C201" s="24"/>
      <c r="D201" s="9"/>
      <c r="E201" s="89">
        <f>SUM(F201:J201)</f>
        <v>0</v>
      </c>
      <c r="F201" s="27"/>
      <c r="G201" s="129"/>
      <c r="H201" s="27"/>
      <c r="I201" s="27"/>
      <c r="J201" s="27"/>
    </row>
    <row r="202" spans="1:10" s="50" customFormat="1" ht="18.75">
      <c r="A202" s="28"/>
      <c r="B202" s="45" t="s">
        <v>35</v>
      </c>
      <c r="C202" s="51"/>
      <c r="D202" s="52"/>
      <c r="E202" s="47">
        <f>SUM(F202:J202)</f>
        <v>0</v>
      </c>
      <c r="F202" s="58"/>
      <c r="G202" s="131"/>
      <c r="H202" s="58"/>
      <c r="I202" s="58"/>
      <c r="J202" s="58"/>
    </row>
    <row r="203" spans="1:10" ht="18.75">
      <c r="A203" s="28"/>
      <c r="B203" s="17" t="s">
        <v>15</v>
      </c>
      <c r="C203" s="24"/>
      <c r="D203" s="9"/>
      <c r="E203" s="12">
        <f>SUM(F203:J203)</f>
        <v>239520</v>
      </c>
      <c r="F203" s="27">
        <v>44700</v>
      </c>
      <c r="G203" s="129">
        <v>46400</v>
      </c>
      <c r="H203" s="27">
        <v>47430</v>
      </c>
      <c r="I203" s="27">
        <v>49990</v>
      </c>
      <c r="J203" s="27">
        <v>51000</v>
      </c>
    </row>
    <row r="204" spans="1:10" ht="18.75">
      <c r="A204" s="28"/>
      <c r="B204" s="13"/>
      <c r="C204" s="22" t="s">
        <v>34</v>
      </c>
      <c r="D204" s="9" t="s">
        <v>16</v>
      </c>
      <c r="E204" s="12">
        <f>SUM(F204:J204)</f>
        <v>700</v>
      </c>
      <c r="F204" s="27">
        <v>140</v>
      </c>
      <c r="G204" s="129">
        <v>140</v>
      </c>
      <c r="H204" s="27">
        <v>140</v>
      </c>
      <c r="I204" s="27">
        <v>140</v>
      </c>
      <c r="J204" s="27">
        <v>140</v>
      </c>
    </row>
    <row r="205" spans="1:10" ht="18.75">
      <c r="A205" s="28"/>
      <c r="B205" s="15" t="s">
        <v>36</v>
      </c>
      <c r="C205" s="22"/>
      <c r="D205" s="9" t="s">
        <v>0</v>
      </c>
      <c r="E205" s="12">
        <f>SUM(F205:J205)</f>
        <v>38000</v>
      </c>
      <c r="F205" s="25">
        <f>SUM(F207+F208+F209)</f>
        <v>7600</v>
      </c>
      <c r="G205" s="124">
        <f>SUM(G207+G208+G209)</f>
        <v>7600</v>
      </c>
      <c r="H205" s="25">
        <f>SUM(H207+H208+H209)</f>
        <v>7600</v>
      </c>
      <c r="I205" s="25">
        <f>SUM(I207+I208+I209)</f>
        <v>7600</v>
      </c>
      <c r="J205" s="25">
        <f>SUM(J207+J208+J209)</f>
        <v>7600</v>
      </c>
    </row>
    <row r="206" spans="1:10" ht="18.75">
      <c r="A206" s="62"/>
      <c r="B206" s="35" t="s">
        <v>29</v>
      </c>
      <c r="C206" s="38"/>
      <c r="D206" s="27"/>
      <c r="E206" s="31"/>
      <c r="F206" s="27"/>
      <c r="G206" s="129"/>
      <c r="H206" s="27"/>
      <c r="I206" s="27"/>
      <c r="J206" s="27"/>
    </row>
    <row r="207" spans="1:10" ht="18.75">
      <c r="A207" s="28"/>
      <c r="B207" s="104" t="s">
        <v>14</v>
      </c>
      <c r="C207" s="105"/>
      <c r="D207" s="23"/>
      <c r="E207" s="21">
        <f>SUM(F207:J207)</f>
        <v>0</v>
      </c>
      <c r="F207" s="23"/>
      <c r="G207" s="130"/>
      <c r="H207" s="23"/>
      <c r="I207" s="23"/>
      <c r="J207" s="23"/>
    </row>
    <row r="208" spans="1:10" s="50" customFormat="1" ht="18.75">
      <c r="A208" s="62"/>
      <c r="B208" s="145" t="s">
        <v>35</v>
      </c>
      <c r="C208" s="158"/>
      <c r="D208" s="59"/>
      <c r="E208" s="67">
        <f>SUM(F208:J208)</f>
        <v>0</v>
      </c>
      <c r="F208" s="59"/>
      <c r="G208" s="132"/>
      <c r="H208" s="59"/>
      <c r="I208" s="59"/>
      <c r="J208" s="59"/>
    </row>
    <row r="209" spans="1:10" ht="18.75">
      <c r="A209" s="28"/>
      <c r="B209" s="41" t="s">
        <v>15</v>
      </c>
      <c r="C209" s="105"/>
      <c r="D209" s="23"/>
      <c r="E209" s="21">
        <f>SUM(F209:J209)</f>
        <v>38000</v>
      </c>
      <c r="F209" s="23">
        <v>7600</v>
      </c>
      <c r="G209" s="130">
        <v>7600</v>
      </c>
      <c r="H209" s="23">
        <v>7600</v>
      </c>
      <c r="I209" s="23">
        <v>7600</v>
      </c>
      <c r="J209" s="23">
        <v>7600</v>
      </c>
    </row>
    <row r="210" spans="1:10" ht="18.75">
      <c r="A210" s="28"/>
      <c r="B210" s="82"/>
      <c r="C210" s="105" t="s">
        <v>30</v>
      </c>
      <c r="D210" s="23"/>
      <c r="E210" s="23"/>
      <c r="F210" s="23"/>
      <c r="G210" s="130"/>
      <c r="H210" s="23"/>
      <c r="I210" s="23"/>
      <c r="J210" s="23"/>
    </row>
    <row r="211" spans="1:10" ht="18.75">
      <c r="A211" s="28"/>
      <c r="B211" s="13"/>
      <c r="C211" s="22" t="s">
        <v>31</v>
      </c>
      <c r="D211" s="9" t="s">
        <v>16</v>
      </c>
      <c r="E211" s="89">
        <f>SUM(F211:J211)</f>
        <v>390</v>
      </c>
      <c r="F211" s="27">
        <v>78</v>
      </c>
      <c r="G211" s="129">
        <v>78</v>
      </c>
      <c r="H211" s="27">
        <v>78</v>
      </c>
      <c r="I211" s="27">
        <v>78</v>
      </c>
      <c r="J211" s="27">
        <v>78</v>
      </c>
    </row>
    <row r="212" spans="1:10" ht="18.75">
      <c r="A212" s="62"/>
      <c r="B212" s="39" t="s">
        <v>36</v>
      </c>
      <c r="C212" s="38"/>
      <c r="D212" s="27" t="s">
        <v>0</v>
      </c>
      <c r="E212" s="21">
        <f>SUM(F212:J212)</f>
        <v>83326.70000000001</v>
      </c>
      <c r="F212" s="25">
        <f>SUM(F214+F215+F216)</f>
        <v>13111.2</v>
      </c>
      <c r="G212" s="124">
        <f>SUM(G214+G215+G216)</f>
        <v>14604.4</v>
      </c>
      <c r="H212" s="25">
        <f>SUM(H214+H215+H216)</f>
        <v>16357.2</v>
      </c>
      <c r="I212" s="25">
        <f>SUM(I214+I215+I216)</f>
        <v>18415.5</v>
      </c>
      <c r="J212" s="25">
        <f>SUM(J214+J215+J216)</f>
        <v>20838.4</v>
      </c>
    </row>
    <row r="213" spans="1:10" ht="18.75">
      <c r="A213" s="87"/>
      <c r="B213" s="104" t="s">
        <v>29</v>
      </c>
      <c r="C213" s="107"/>
      <c r="D213" s="23"/>
      <c r="E213" s="25"/>
      <c r="F213" s="23"/>
      <c r="G213" s="130"/>
      <c r="H213" s="23"/>
      <c r="I213" s="23"/>
      <c r="J213" s="23"/>
    </row>
    <row r="214" spans="1:10" ht="18.75">
      <c r="A214" s="28"/>
      <c r="B214" s="16" t="s">
        <v>14</v>
      </c>
      <c r="C214" s="22"/>
      <c r="D214" s="9"/>
      <c r="E214" s="89">
        <f>SUM(F214:J214)</f>
        <v>0</v>
      </c>
      <c r="F214" s="27"/>
      <c r="G214" s="129"/>
      <c r="H214" s="27"/>
      <c r="I214" s="27"/>
      <c r="J214" s="27"/>
    </row>
    <row r="215" spans="1:10" s="50" customFormat="1" ht="18.75">
      <c r="A215" s="28"/>
      <c r="B215" s="45" t="s">
        <v>35</v>
      </c>
      <c r="C215" s="54"/>
      <c r="D215" s="52"/>
      <c r="E215" s="47">
        <f>SUM(F215:J215)</f>
        <v>0</v>
      </c>
      <c r="F215" s="58"/>
      <c r="G215" s="131"/>
      <c r="H215" s="58"/>
      <c r="I215" s="58"/>
      <c r="J215" s="58"/>
    </row>
    <row r="216" spans="1:10" ht="18.75">
      <c r="A216" s="28"/>
      <c r="B216" s="17" t="s">
        <v>15</v>
      </c>
      <c r="C216" s="22"/>
      <c r="D216" s="9"/>
      <c r="E216" s="12">
        <f>SUM(F216:J216)</f>
        <v>83326.70000000001</v>
      </c>
      <c r="F216" s="27">
        <v>13111.2</v>
      </c>
      <c r="G216" s="129">
        <v>14604.4</v>
      </c>
      <c r="H216" s="27">
        <v>16357.2</v>
      </c>
      <c r="I216" s="27">
        <v>18415.5</v>
      </c>
      <c r="J216" s="27">
        <v>20838.4</v>
      </c>
    </row>
    <row r="217" spans="1:10" ht="18.75">
      <c r="A217" s="28"/>
      <c r="B217" s="13"/>
      <c r="C217" s="22" t="s">
        <v>32</v>
      </c>
      <c r="D217" s="9"/>
      <c r="E217" s="31"/>
      <c r="F217" s="27"/>
      <c r="G217" s="129"/>
      <c r="H217" s="27"/>
      <c r="I217" s="27"/>
      <c r="J217" s="27"/>
    </row>
    <row r="218" spans="1:10" ht="18.75">
      <c r="A218" s="28"/>
      <c r="B218" s="13"/>
      <c r="C218" s="22" t="s">
        <v>33</v>
      </c>
      <c r="D218" s="9" t="s">
        <v>16</v>
      </c>
      <c r="E218" s="12">
        <f>SUM(F218:J218)</f>
        <v>144</v>
      </c>
      <c r="F218" s="27">
        <v>28.8</v>
      </c>
      <c r="G218" s="129">
        <v>28.8</v>
      </c>
      <c r="H218" s="27">
        <v>28.8</v>
      </c>
      <c r="I218" s="27">
        <v>28.8</v>
      </c>
      <c r="J218" s="27">
        <v>28.8</v>
      </c>
    </row>
    <row r="219" spans="1:10" ht="18.75">
      <c r="A219" s="28"/>
      <c r="B219" s="15" t="s">
        <v>36</v>
      </c>
      <c r="C219" s="22"/>
      <c r="D219" s="9" t="s">
        <v>0</v>
      </c>
      <c r="E219" s="96">
        <f>SUM(F219:J219)</f>
        <v>2750</v>
      </c>
      <c r="F219" s="7">
        <f>SUM(F221+F222+F223)</f>
        <v>550</v>
      </c>
      <c r="G219" s="111">
        <f>SUM(G221+G222+G223)</f>
        <v>550</v>
      </c>
      <c r="H219" s="7">
        <f>SUM(H221+H222+H223)</f>
        <v>550</v>
      </c>
      <c r="I219" s="7">
        <f>SUM(I221+I222+I223)</f>
        <v>550</v>
      </c>
      <c r="J219" s="7">
        <f>SUM(J221+J222+J223)</f>
        <v>550</v>
      </c>
    </row>
    <row r="220" spans="1:10" ht="18.75">
      <c r="A220" s="87"/>
      <c r="B220" s="104" t="s">
        <v>29</v>
      </c>
      <c r="C220" s="107"/>
      <c r="D220" s="23"/>
      <c r="E220" s="25"/>
      <c r="F220" s="23"/>
      <c r="G220" s="130"/>
      <c r="H220" s="23"/>
      <c r="I220" s="23"/>
      <c r="J220" s="23"/>
    </row>
    <row r="221" spans="1:10" ht="18.75">
      <c r="A221" s="28"/>
      <c r="B221" s="16" t="s">
        <v>14</v>
      </c>
      <c r="C221" s="22"/>
      <c r="D221" s="9"/>
      <c r="E221" s="89">
        <f>SUM(F221:J221)</f>
        <v>0</v>
      </c>
      <c r="F221" s="27"/>
      <c r="G221" s="129"/>
      <c r="H221" s="27"/>
      <c r="I221" s="27"/>
      <c r="J221" s="27"/>
    </row>
    <row r="222" spans="1:10" s="50" customFormat="1" ht="18.75">
      <c r="A222" s="28"/>
      <c r="B222" s="45" t="s">
        <v>35</v>
      </c>
      <c r="C222" s="51"/>
      <c r="D222" s="52"/>
      <c r="E222" s="47">
        <f>SUM(F222:J222)</f>
        <v>0</v>
      </c>
      <c r="F222" s="59"/>
      <c r="G222" s="132"/>
      <c r="H222" s="59"/>
      <c r="I222" s="59"/>
      <c r="J222" s="59"/>
    </row>
    <row r="223" spans="1:10" ht="18.75">
      <c r="A223" s="28"/>
      <c r="B223" s="18" t="s">
        <v>15</v>
      </c>
      <c r="C223" s="26"/>
      <c r="D223" s="27"/>
      <c r="E223" s="96">
        <f>SUM(F223:J223)</f>
        <v>2750</v>
      </c>
      <c r="F223" s="5">
        <v>550</v>
      </c>
      <c r="G223" s="126">
        <v>550</v>
      </c>
      <c r="H223" s="5">
        <v>550</v>
      </c>
      <c r="I223" s="5">
        <v>550</v>
      </c>
      <c r="J223" s="5">
        <v>550</v>
      </c>
    </row>
    <row r="224" spans="1:10" ht="18.75">
      <c r="A224" s="28">
        <v>9</v>
      </c>
      <c r="B224" s="87" t="s">
        <v>52</v>
      </c>
      <c r="C224" s="82"/>
      <c r="D224" s="23"/>
      <c r="E224" s="21"/>
      <c r="F224" s="23"/>
      <c r="G224" s="130"/>
      <c r="H224" s="23"/>
      <c r="I224" s="23"/>
      <c r="J224" s="23"/>
    </row>
    <row r="225" spans="1:10" ht="18.75">
      <c r="A225" s="28"/>
      <c r="B225" s="87" t="s">
        <v>53</v>
      </c>
      <c r="C225" s="82"/>
      <c r="D225" s="23"/>
      <c r="E225" s="21"/>
      <c r="F225" s="23"/>
      <c r="G225" s="130"/>
      <c r="H225" s="23"/>
      <c r="I225" s="23"/>
      <c r="J225" s="23"/>
    </row>
    <row r="226" spans="1:10" ht="18.75">
      <c r="A226" s="28"/>
      <c r="B226" s="159"/>
      <c r="C226" s="105" t="s">
        <v>27</v>
      </c>
      <c r="D226" s="23"/>
      <c r="E226" s="21"/>
      <c r="F226" s="23"/>
      <c r="G226" s="130"/>
      <c r="H226" s="23"/>
      <c r="I226" s="23"/>
      <c r="J226" s="23"/>
    </row>
    <row r="227" spans="1:10" ht="18.75">
      <c r="A227" s="28"/>
      <c r="B227" s="144" t="s">
        <v>36</v>
      </c>
      <c r="C227" s="105" t="s">
        <v>28</v>
      </c>
      <c r="D227" s="23" t="s">
        <v>54</v>
      </c>
      <c r="E227" s="21">
        <v>2000</v>
      </c>
      <c r="F227" s="23">
        <v>0</v>
      </c>
      <c r="G227" s="130">
        <v>500</v>
      </c>
      <c r="H227" s="23">
        <v>500</v>
      </c>
      <c r="I227" s="23">
        <v>500</v>
      </c>
      <c r="J227" s="23">
        <v>500</v>
      </c>
    </row>
    <row r="228" spans="1:10" ht="18.75">
      <c r="A228" s="28"/>
      <c r="B228" s="104" t="s">
        <v>29</v>
      </c>
      <c r="C228" s="82"/>
      <c r="D228" s="23"/>
      <c r="E228" s="21"/>
      <c r="F228" s="23"/>
      <c r="G228" s="130"/>
      <c r="H228" s="23"/>
      <c r="I228" s="23"/>
      <c r="J228" s="23"/>
    </row>
    <row r="229" spans="1:10" ht="18.75">
      <c r="A229" s="28"/>
      <c r="B229" s="104" t="s">
        <v>14</v>
      </c>
      <c r="C229" s="82"/>
      <c r="D229" s="23"/>
      <c r="E229" s="21">
        <v>0</v>
      </c>
      <c r="F229" s="23"/>
      <c r="G229" s="130"/>
      <c r="H229" s="23"/>
      <c r="I229" s="23"/>
      <c r="J229" s="23"/>
    </row>
    <row r="230" spans="1:10" s="50" customFormat="1" ht="18.75">
      <c r="A230" s="28"/>
      <c r="B230" s="145" t="s">
        <v>35</v>
      </c>
      <c r="C230" s="87"/>
      <c r="D230" s="59"/>
      <c r="E230" s="67">
        <v>0</v>
      </c>
      <c r="F230" s="59"/>
      <c r="G230" s="132"/>
      <c r="H230" s="59"/>
      <c r="I230" s="59"/>
      <c r="J230" s="59"/>
    </row>
    <row r="231" spans="1:10" ht="18.75">
      <c r="A231" s="28"/>
      <c r="B231" s="41" t="s">
        <v>15</v>
      </c>
      <c r="C231" s="82"/>
      <c r="D231" s="23"/>
      <c r="E231" s="21">
        <v>0</v>
      </c>
      <c r="F231" s="23"/>
      <c r="G231" s="130"/>
      <c r="H231" s="23"/>
      <c r="I231" s="23"/>
      <c r="J231" s="23"/>
    </row>
    <row r="232" spans="1:10" ht="48">
      <c r="A232" s="28"/>
      <c r="B232" s="160" t="s">
        <v>55</v>
      </c>
      <c r="C232" s="82"/>
      <c r="D232" s="23"/>
      <c r="E232" s="21">
        <v>2000</v>
      </c>
      <c r="F232" s="23">
        <v>0</v>
      </c>
      <c r="G232" s="130">
        <v>500</v>
      </c>
      <c r="H232" s="23">
        <v>500</v>
      </c>
      <c r="I232" s="23">
        <v>500</v>
      </c>
      <c r="J232" s="23">
        <v>500</v>
      </c>
    </row>
    <row r="233" spans="1:10" ht="18.75">
      <c r="A233" s="19">
        <v>10</v>
      </c>
      <c r="B233" s="19" t="s">
        <v>9</v>
      </c>
      <c r="C233" s="37"/>
      <c r="D233" s="103"/>
      <c r="E233" s="103"/>
      <c r="F233" s="6"/>
      <c r="G233" s="110"/>
      <c r="H233" s="6"/>
      <c r="I233" s="6"/>
      <c r="J233" s="7"/>
    </row>
    <row r="234" spans="1:10" ht="18.75">
      <c r="A234" s="28"/>
      <c r="B234" s="28" t="s">
        <v>18</v>
      </c>
      <c r="C234" s="33"/>
      <c r="D234" s="88"/>
      <c r="E234" s="88"/>
      <c r="F234" s="30"/>
      <c r="G234" s="108"/>
      <c r="H234" s="30"/>
      <c r="I234" s="30"/>
      <c r="J234" s="34"/>
    </row>
    <row r="235" spans="1:10" ht="18.75">
      <c r="A235" s="28"/>
      <c r="B235" s="14"/>
      <c r="C235" s="29" t="s">
        <v>27</v>
      </c>
      <c r="D235" s="88"/>
      <c r="E235" s="95"/>
      <c r="F235" s="76"/>
      <c r="G235" s="115"/>
      <c r="H235" s="76"/>
      <c r="I235" s="76"/>
      <c r="J235" s="31"/>
    </row>
    <row r="236" spans="1:10" ht="18.75">
      <c r="A236" s="28"/>
      <c r="B236" s="15" t="s">
        <v>36</v>
      </c>
      <c r="C236" s="29" t="s">
        <v>28</v>
      </c>
      <c r="D236" s="9" t="s">
        <v>0</v>
      </c>
      <c r="E236" s="94">
        <f>SUM(F236:J236)</f>
        <v>224500</v>
      </c>
      <c r="F236" s="73">
        <f>SUM(F238+F239+F240)</f>
        <v>42800</v>
      </c>
      <c r="G236" s="113">
        <f>SUM(G238+G239+G240)</f>
        <v>43850</v>
      </c>
      <c r="H236" s="34">
        <f>SUM(H238+H239+H240)</f>
        <v>44900</v>
      </c>
      <c r="I236" s="34">
        <f>SUM(I238+I239+I240)</f>
        <v>45950</v>
      </c>
      <c r="J236" s="34">
        <f>SUM(J238+J239+J240)</f>
        <v>47000</v>
      </c>
    </row>
    <row r="237" spans="1:10" ht="18.75">
      <c r="A237" s="87"/>
      <c r="B237" s="104" t="s">
        <v>29</v>
      </c>
      <c r="C237" s="82"/>
      <c r="D237" s="23"/>
      <c r="E237" s="25"/>
      <c r="F237" s="23"/>
      <c r="G237" s="130"/>
      <c r="H237" s="23"/>
      <c r="I237" s="23"/>
      <c r="J237" s="23"/>
    </row>
    <row r="238" spans="1:10" ht="18.75">
      <c r="A238" s="28"/>
      <c r="B238" s="16" t="s">
        <v>14</v>
      </c>
      <c r="C238" s="13"/>
      <c r="D238" s="9"/>
      <c r="E238" s="89">
        <f>SUM(F238:J238)</f>
        <v>14500</v>
      </c>
      <c r="F238" s="27">
        <v>2800</v>
      </c>
      <c r="G238" s="129">
        <v>2850</v>
      </c>
      <c r="H238" s="27">
        <v>2900</v>
      </c>
      <c r="I238" s="27">
        <v>2950</v>
      </c>
      <c r="J238" s="27">
        <v>3000</v>
      </c>
    </row>
    <row r="239" spans="1:10" s="50" customFormat="1" ht="18.75">
      <c r="A239" s="62"/>
      <c r="B239" s="56" t="s">
        <v>35</v>
      </c>
      <c r="C239" s="62"/>
      <c r="D239" s="58"/>
      <c r="E239" s="47">
        <f>SUM(F239:J239)</f>
        <v>0</v>
      </c>
      <c r="F239" s="58"/>
      <c r="G239" s="131"/>
      <c r="H239" s="58"/>
      <c r="I239" s="58"/>
      <c r="J239" s="58"/>
    </row>
    <row r="240" spans="1:10" ht="18.75">
      <c r="A240" s="19"/>
      <c r="B240" s="40" t="s">
        <v>15</v>
      </c>
      <c r="C240" s="11"/>
      <c r="D240" s="5"/>
      <c r="E240" s="12">
        <f>SUM(F240:J240)</f>
        <v>210000</v>
      </c>
      <c r="F240" s="23">
        <v>40000</v>
      </c>
      <c r="G240" s="130">
        <v>41000</v>
      </c>
      <c r="H240" s="23">
        <v>42000</v>
      </c>
      <c r="I240" s="23">
        <v>43000</v>
      </c>
      <c r="J240" s="23">
        <v>44000</v>
      </c>
    </row>
    <row r="241" spans="1:10" ht="18.75">
      <c r="A241" s="28"/>
      <c r="B241" s="13"/>
      <c r="C241" s="29" t="s">
        <v>34</v>
      </c>
      <c r="D241" s="9"/>
      <c r="E241" s="31"/>
      <c r="F241" s="27"/>
      <c r="G241" s="129"/>
      <c r="H241" s="27"/>
      <c r="I241" s="27"/>
      <c r="J241" s="27"/>
    </row>
    <row r="242" spans="1:10" ht="18.75">
      <c r="A242" s="28"/>
      <c r="B242" s="15" t="s">
        <v>36</v>
      </c>
      <c r="C242" s="29"/>
      <c r="D242" s="9" t="s">
        <v>0</v>
      </c>
      <c r="E242" s="96">
        <f>SUM(F242:J242)</f>
        <v>36500</v>
      </c>
      <c r="F242" s="7">
        <f>SUM(F244+F245+F246)</f>
        <v>7100</v>
      </c>
      <c r="G242" s="111">
        <f>SUM(G244+G245+G246)</f>
        <v>7200</v>
      </c>
      <c r="H242" s="7">
        <f>SUM(H244+H245+H246)</f>
        <v>7300</v>
      </c>
      <c r="I242" s="7">
        <f>SUM(I244+I245+I246)</f>
        <v>7400</v>
      </c>
      <c r="J242" s="7">
        <f>SUM(J244+J245+J246)</f>
        <v>7500</v>
      </c>
    </row>
    <row r="243" spans="1:10" ht="18.75">
      <c r="A243" s="87"/>
      <c r="B243" s="104" t="s">
        <v>29</v>
      </c>
      <c r="C243" s="105"/>
      <c r="D243" s="23"/>
      <c r="E243" s="25"/>
      <c r="F243" s="23"/>
      <c r="G243" s="130"/>
      <c r="H243" s="23"/>
      <c r="I243" s="23"/>
      <c r="J243" s="23"/>
    </row>
    <row r="244" spans="1:10" ht="18.75">
      <c r="A244" s="28"/>
      <c r="B244" s="16" t="s">
        <v>14</v>
      </c>
      <c r="C244" s="29"/>
      <c r="D244" s="9"/>
      <c r="E244" s="89">
        <f>SUM(F244:J244)</f>
        <v>6500</v>
      </c>
      <c r="F244" s="27">
        <v>1300</v>
      </c>
      <c r="G244" s="129">
        <v>1300</v>
      </c>
      <c r="H244" s="27">
        <v>1300</v>
      </c>
      <c r="I244" s="27">
        <v>1300</v>
      </c>
      <c r="J244" s="27">
        <v>1300</v>
      </c>
    </row>
    <row r="245" spans="1:10" s="50" customFormat="1" ht="18.75">
      <c r="A245" s="28"/>
      <c r="B245" s="45" t="s">
        <v>35</v>
      </c>
      <c r="C245" s="60"/>
      <c r="D245" s="52"/>
      <c r="E245" s="47">
        <f>SUM(F245:J245)</f>
        <v>0</v>
      </c>
      <c r="F245" s="58"/>
      <c r="G245" s="131"/>
      <c r="H245" s="58"/>
      <c r="I245" s="58"/>
      <c r="J245" s="58"/>
    </row>
    <row r="246" spans="1:10" ht="18.75">
      <c r="A246" s="28"/>
      <c r="B246" s="17" t="s">
        <v>15</v>
      </c>
      <c r="C246" s="29"/>
      <c r="D246" s="9"/>
      <c r="E246" s="12">
        <f>SUM(F246:J246)</f>
        <v>30000</v>
      </c>
      <c r="F246" s="27">
        <v>5800</v>
      </c>
      <c r="G246" s="129">
        <v>5900</v>
      </c>
      <c r="H246" s="27">
        <v>6000</v>
      </c>
      <c r="I246" s="27">
        <v>6100</v>
      </c>
      <c r="J246" s="27">
        <v>6200</v>
      </c>
    </row>
    <row r="247" spans="1:10" ht="18.75">
      <c r="A247" s="62"/>
      <c r="B247" s="32"/>
      <c r="C247" s="36" t="s">
        <v>30</v>
      </c>
      <c r="D247" s="27"/>
      <c r="E247" s="23"/>
      <c r="F247" s="23"/>
      <c r="G247" s="130"/>
      <c r="H247" s="23"/>
      <c r="I247" s="23"/>
      <c r="J247" s="23"/>
    </row>
    <row r="248" spans="1:10" ht="18.75">
      <c r="A248" s="28"/>
      <c r="B248" s="13"/>
      <c r="C248" s="29" t="s">
        <v>31</v>
      </c>
      <c r="D248" s="9"/>
      <c r="E248" s="23"/>
      <c r="F248" s="23"/>
      <c r="G248" s="130"/>
      <c r="H248" s="23"/>
      <c r="I248" s="23"/>
      <c r="J248" s="23"/>
    </row>
    <row r="249" spans="1:10" ht="18.75">
      <c r="A249" s="28"/>
      <c r="B249" s="15" t="s">
        <v>36</v>
      </c>
      <c r="C249" s="29"/>
      <c r="D249" s="9" t="s">
        <v>0</v>
      </c>
      <c r="E249" s="21">
        <f>SUM(F249:J249)</f>
        <v>14877.5</v>
      </c>
      <c r="F249" s="25">
        <f>SUM(F251+F252)</f>
        <v>2257</v>
      </c>
      <c r="G249" s="124">
        <f>SUM(G251+G252)</f>
        <v>2552</v>
      </c>
      <c r="H249" s="25">
        <f>SUM(H251+H252)</f>
        <v>2913.4</v>
      </c>
      <c r="I249" s="25">
        <f>SUM(I251+I252)</f>
        <v>3326.5</v>
      </c>
      <c r="J249" s="25">
        <f>SUM(J251+J252)</f>
        <v>3828.6</v>
      </c>
    </row>
    <row r="250" spans="1:10" ht="18.75">
      <c r="A250" s="87"/>
      <c r="B250" s="104" t="s">
        <v>29</v>
      </c>
      <c r="C250" s="105"/>
      <c r="D250" s="23"/>
      <c r="E250" s="25"/>
      <c r="F250" s="23"/>
      <c r="G250" s="130"/>
      <c r="H250" s="23"/>
      <c r="I250" s="23"/>
      <c r="J250" s="23"/>
    </row>
    <row r="251" spans="1:10" ht="18.75">
      <c r="A251" s="28"/>
      <c r="B251" s="16" t="s">
        <v>14</v>
      </c>
      <c r="C251" s="29"/>
      <c r="D251" s="9"/>
      <c r="E251" s="89">
        <f>SUM(F251:J251)</f>
        <v>14877.5</v>
      </c>
      <c r="F251" s="27">
        <v>2257</v>
      </c>
      <c r="G251" s="129">
        <v>2552</v>
      </c>
      <c r="H251" s="27">
        <v>2913.4</v>
      </c>
      <c r="I251" s="27">
        <v>3326.5</v>
      </c>
      <c r="J251" s="27">
        <v>3828.6</v>
      </c>
    </row>
    <row r="252" spans="1:10" s="50" customFormat="1" ht="18.75">
      <c r="A252" s="28"/>
      <c r="B252" s="45" t="s">
        <v>35</v>
      </c>
      <c r="C252" s="60"/>
      <c r="D252" s="52"/>
      <c r="E252" s="47">
        <f>SUM(F252:J252)</f>
        <v>0</v>
      </c>
      <c r="F252" s="58"/>
      <c r="G252" s="131"/>
      <c r="H252" s="58"/>
      <c r="I252" s="58"/>
      <c r="J252" s="58"/>
    </row>
    <row r="253" spans="1:10" ht="18.75">
      <c r="A253" s="28"/>
      <c r="B253" s="17" t="s">
        <v>15</v>
      </c>
      <c r="C253" s="29"/>
      <c r="D253" s="9"/>
      <c r="E253" s="12">
        <f>SUM(F253:J253)</f>
        <v>0</v>
      </c>
      <c r="F253" s="27"/>
      <c r="G253" s="129"/>
      <c r="H253" s="27"/>
      <c r="I253" s="27"/>
      <c r="J253" s="27"/>
    </row>
    <row r="254" spans="1:10" ht="18.75">
      <c r="A254" s="28"/>
      <c r="B254" s="13"/>
      <c r="C254" s="29" t="s">
        <v>32</v>
      </c>
      <c r="D254" s="9"/>
      <c r="E254" s="31"/>
      <c r="F254" s="27"/>
      <c r="G254" s="129"/>
      <c r="H254" s="27"/>
      <c r="I254" s="27"/>
      <c r="J254" s="27"/>
    </row>
    <row r="255" spans="1:10" ht="18.75">
      <c r="A255" s="28"/>
      <c r="B255" s="13"/>
      <c r="C255" s="29" t="s">
        <v>33</v>
      </c>
      <c r="D255" s="9"/>
      <c r="E255" s="31"/>
      <c r="F255" s="27"/>
      <c r="G255" s="129"/>
      <c r="H255" s="27"/>
      <c r="I255" s="27"/>
      <c r="J255" s="27"/>
    </row>
    <row r="256" spans="1:10" ht="18.75">
      <c r="A256" s="28"/>
      <c r="B256" s="15" t="s">
        <v>36</v>
      </c>
      <c r="C256" s="29"/>
      <c r="D256" s="9" t="s">
        <v>0</v>
      </c>
      <c r="E256" s="96">
        <f>SUM(F256:J256)</f>
        <v>2703</v>
      </c>
      <c r="F256" s="7">
        <f>SUM(F258+F259+F260)</f>
        <v>540.6</v>
      </c>
      <c r="G256" s="111">
        <f>SUM(G258+G259+G260)</f>
        <v>540.6</v>
      </c>
      <c r="H256" s="7">
        <f>SUM(H258+H259+H260)</f>
        <v>540.6</v>
      </c>
      <c r="I256" s="7">
        <f>SUM(I258+I259+I260)</f>
        <v>540.6</v>
      </c>
      <c r="J256" s="7">
        <f>SUM(J258+J259+J260)</f>
        <v>540.6</v>
      </c>
    </row>
    <row r="257" spans="1:10" ht="18.75">
      <c r="A257" s="87"/>
      <c r="B257" s="104" t="s">
        <v>29</v>
      </c>
      <c r="C257" s="105"/>
      <c r="D257" s="23"/>
      <c r="E257" s="25"/>
      <c r="F257" s="23"/>
      <c r="G257" s="130"/>
      <c r="H257" s="23"/>
      <c r="I257" s="23"/>
      <c r="J257" s="23"/>
    </row>
    <row r="258" spans="1:10" ht="18.75">
      <c r="A258" s="28"/>
      <c r="B258" s="16" t="s">
        <v>14</v>
      </c>
      <c r="C258" s="29"/>
      <c r="D258" s="9"/>
      <c r="E258" s="94">
        <f>SUM(F258:J258)</f>
        <v>0</v>
      </c>
      <c r="F258" s="9"/>
      <c r="G258" s="128"/>
      <c r="H258" s="9"/>
      <c r="I258" s="9"/>
      <c r="J258" s="9"/>
    </row>
    <row r="259" spans="1:10" s="50" customFormat="1" ht="18.75">
      <c r="A259" s="87"/>
      <c r="B259" s="145" t="s">
        <v>35</v>
      </c>
      <c r="C259" s="87"/>
      <c r="D259" s="59"/>
      <c r="E259" s="67">
        <f>SUM(F259:J259)</f>
        <v>0</v>
      </c>
      <c r="F259" s="59"/>
      <c r="G259" s="132"/>
      <c r="H259" s="59"/>
      <c r="I259" s="59"/>
      <c r="J259" s="59"/>
    </row>
    <row r="260" spans="1:10" ht="18.75">
      <c r="A260" s="87"/>
      <c r="B260" s="41" t="s">
        <v>15</v>
      </c>
      <c r="C260" s="82"/>
      <c r="D260" s="23"/>
      <c r="E260" s="21">
        <f>SUM(F260:J260)</f>
        <v>2703</v>
      </c>
      <c r="F260" s="23">
        <v>540.6</v>
      </c>
      <c r="G260" s="130">
        <v>540.6</v>
      </c>
      <c r="H260" s="23">
        <v>540.6</v>
      </c>
      <c r="I260" s="23">
        <v>540.6</v>
      </c>
      <c r="J260" s="23">
        <v>540.6</v>
      </c>
    </row>
    <row r="261" spans="1:10" ht="18.75">
      <c r="A261" s="19">
        <v>11</v>
      </c>
      <c r="B261" s="62" t="s">
        <v>58</v>
      </c>
      <c r="C261" s="143"/>
      <c r="D261" s="23"/>
      <c r="E261" s="96"/>
      <c r="F261" s="5"/>
      <c r="G261" s="126"/>
      <c r="H261" s="5"/>
      <c r="I261" s="5"/>
      <c r="J261" s="5"/>
    </row>
    <row r="262" spans="1:10" ht="18.75">
      <c r="A262" s="28"/>
      <c r="B262" s="87" t="s">
        <v>59</v>
      </c>
      <c r="C262" s="143" t="s">
        <v>34</v>
      </c>
      <c r="D262" s="23" t="s">
        <v>10</v>
      </c>
      <c r="E262" s="21">
        <f>SUM(F262:J262)</f>
        <v>183.4</v>
      </c>
      <c r="F262" s="23"/>
      <c r="G262" s="130"/>
      <c r="H262" s="23">
        <v>70.7</v>
      </c>
      <c r="I262" s="23">
        <v>51.7</v>
      </c>
      <c r="J262" s="146">
        <v>61</v>
      </c>
    </row>
    <row r="263" spans="1:10" ht="18.75">
      <c r="A263" s="28"/>
      <c r="B263" s="144" t="s">
        <v>36</v>
      </c>
      <c r="C263" s="142"/>
      <c r="D263" s="23" t="s">
        <v>0</v>
      </c>
      <c r="E263" s="89">
        <f>SUM(F263:J263)</f>
        <v>9793.4</v>
      </c>
      <c r="F263" s="23"/>
      <c r="G263" s="130"/>
      <c r="H263" s="23">
        <v>3775.3</v>
      </c>
      <c r="I263" s="23">
        <v>2760.7</v>
      </c>
      <c r="J263" s="23">
        <v>3257.4</v>
      </c>
    </row>
    <row r="264" spans="1:10" ht="18.75">
      <c r="A264" s="28"/>
      <c r="B264" s="104" t="s">
        <v>29</v>
      </c>
      <c r="C264" s="105"/>
      <c r="D264" s="23"/>
      <c r="E264" s="21"/>
      <c r="F264" s="23"/>
      <c r="G264" s="130"/>
      <c r="H264" s="23"/>
      <c r="I264" s="23"/>
      <c r="J264" s="23"/>
    </row>
    <row r="265" spans="1:10" ht="18.75">
      <c r="A265" s="28"/>
      <c r="B265" s="104" t="s">
        <v>14</v>
      </c>
      <c r="C265" s="142"/>
      <c r="D265" s="23"/>
      <c r="E265" s="89">
        <f>SUM(F265:J265)</f>
        <v>0</v>
      </c>
      <c r="F265" s="23"/>
      <c r="G265" s="130"/>
      <c r="H265" s="23"/>
      <c r="I265" s="23"/>
      <c r="J265" s="23"/>
    </row>
    <row r="266" spans="1:10" ht="18.75">
      <c r="A266" s="28"/>
      <c r="B266" s="145" t="s">
        <v>35</v>
      </c>
      <c r="C266" s="143"/>
      <c r="D266" s="23"/>
      <c r="E266" s="89">
        <f>SUM(F266:J266)</f>
        <v>9793.4</v>
      </c>
      <c r="F266" s="23"/>
      <c r="G266" s="130"/>
      <c r="H266" s="23">
        <v>3775.3</v>
      </c>
      <c r="I266" s="23">
        <v>2760.7</v>
      </c>
      <c r="J266" s="23">
        <v>3257.4</v>
      </c>
    </row>
    <row r="267" spans="1:10" ht="18.75">
      <c r="A267" s="28"/>
      <c r="B267" s="17" t="s">
        <v>15</v>
      </c>
      <c r="C267" s="141"/>
      <c r="D267" s="23"/>
      <c r="E267" s="89">
        <f>SUM(F267:J267)</f>
        <v>0</v>
      </c>
      <c r="F267" s="23"/>
      <c r="G267" s="130"/>
      <c r="H267" s="23"/>
      <c r="I267" s="23"/>
      <c r="J267" s="23"/>
    </row>
    <row r="268" spans="1:10" ht="18.75">
      <c r="A268" s="19">
        <v>12</v>
      </c>
      <c r="B268" s="19" t="s">
        <v>23</v>
      </c>
      <c r="C268" s="37"/>
      <c r="D268" s="103"/>
      <c r="E268" s="109"/>
      <c r="F268" s="110"/>
      <c r="G268" s="110"/>
      <c r="H268" s="110"/>
      <c r="I268" s="110"/>
      <c r="J268" s="111"/>
    </row>
    <row r="269" spans="1:10" ht="18.75">
      <c r="A269" s="28"/>
      <c r="B269" s="28" t="s">
        <v>24</v>
      </c>
      <c r="C269" s="33"/>
      <c r="D269" s="88"/>
      <c r="E269" s="112"/>
      <c r="F269" s="108"/>
      <c r="G269" s="108"/>
      <c r="H269" s="108"/>
      <c r="I269" s="108"/>
      <c r="J269" s="113"/>
    </row>
    <row r="270" spans="1:10" ht="18.75">
      <c r="A270" s="51"/>
      <c r="B270" s="14"/>
      <c r="C270" s="22" t="s">
        <v>27</v>
      </c>
      <c r="D270" s="88"/>
      <c r="E270" s="114"/>
      <c r="F270" s="115"/>
      <c r="G270" s="115"/>
      <c r="H270" s="115"/>
      <c r="I270" s="115"/>
      <c r="J270" s="116"/>
    </row>
    <row r="271" spans="1:12" ht="18.75">
      <c r="A271" s="51"/>
      <c r="B271" s="15" t="s">
        <v>36</v>
      </c>
      <c r="C271" s="22" t="s">
        <v>28</v>
      </c>
      <c r="D271" s="9" t="s">
        <v>0</v>
      </c>
      <c r="E271" s="94">
        <f>SUM(F271:J271)</f>
        <v>608933</v>
      </c>
      <c r="F271" s="34">
        <f>SUM(F12+F29+F57+F85+F114+F142+F170+F232+F199+F236)</f>
        <v>111759</v>
      </c>
      <c r="G271" s="34">
        <f>SUM(G12+G29+G57+G85+G114+G142+G170+G232+G199+G236)</f>
        <v>117940</v>
      </c>
      <c r="H271" s="34">
        <f>SUM(H12+H29+H57+H85+H114+H142+H170+H232+H199+H236)</f>
        <v>122603</v>
      </c>
      <c r="I271" s="34">
        <f>SUM(I12+I29+I57+I85+I114+I142+I170+I232+I199+I236)</f>
        <v>126791</v>
      </c>
      <c r="J271" s="34">
        <f>SUM(J12+J29+J57+J85+J114+J142+J170+J232+J199+J236)</f>
        <v>129840</v>
      </c>
      <c r="K271" s="1"/>
      <c r="L271" s="2"/>
    </row>
    <row r="272" spans="1:10" ht="18.75">
      <c r="A272" s="97"/>
      <c r="B272" s="104" t="s">
        <v>29</v>
      </c>
      <c r="C272" s="106"/>
      <c r="D272" s="23"/>
      <c r="E272" s="25"/>
      <c r="F272" s="25"/>
      <c r="G272" s="124"/>
      <c r="H272" s="25"/>
      <c r="I272" s="25"/>
      <c r="J272" s="25"/>
    </row>
    <row r="273" spans="1:12" ht="18.75">
      <c r="A273" s="97"/>
      <c r="B273" s="104" t="s">
        <v>14</v>
      </c>
      <c r="C273" s="106"/>
      <c r="D273" s="23"/>
      <c r="E273" s="21">
        <f>SUM(F273:J273)</f>
        <v>41473</v>
      </c>
      <c r="F273" s="25">
        <f aca="true" t="shared" si="3" ref="F273:J274">SUM(F14+F31+F59+F87+F116+F144+F172+F201+F238)</f>
        <v>4249</v>
      </c>
      <c r="G273" s="124">
        <f t="shared" si="3"/>
        <v>7170</v>
      </c>
      <c r="H273" s="25">
        <f t="shared" si="3"/>
        <v>9128</v>
      </c>
      <c r="I273" s="25">
        <f t="shared" si="3"/>
        <v>10006</v>
      </c>
      <c r="J273" s="25">
        <f t="shared" si="3"/>
        <v>10920</v>
      </c>
      <c r="K273" s="1"/>
      <c r="L273" s="2"/>
    </row>
    <row r="274" spans="1:12" s="50" customFormat="1" ht="18.75">
      <c r="A274" s="51"/>
      <c r="B274" s="45" t="s">
        <v>35</v>
      </c>
      <c r="C274" s="51"/>
      <c r="D274" s="52"/>
      <c r="E274" s="67">
        <f>SUM(F274:J274)</f>
        <v>1500</v>
      </c>
      <c r="F274" s="77">
        <f t="shared" si="3"/>
        <v>0</v>
      </c>
      <c r="G274" s="138">
        <f t="shared" si="3"/>
        <v>50</v>
      </c>
      <c r="H274" s="77">
        <f t="shared" si="3"/>
        <v>675</v>
      </c>
      <c r="I274" s="77">
        <f t="shared" si="3"/>
        <v>375</v>
      </c>
      <c r="J274" s="77">
        <f t="shared" si="3"/>
        <v>400</v>
      </c>
      <c r="K274" s="64"/>
      <c r="L274" s="65"/>
    </row>
    <row r="275" spans="1:12" s="50" customFormat="1" ht="18.75">
      <c r="A275" s="51"/>
      <c r="B275" s="45" t="s">
        <v>44</v>
      </c>
      <c r="C275" s="28"/>
      <c r="D275" s="52"/>
      <c r="E275" s="21">
        <f>SUM(F275:J275)</f>
        <v>1250</v>
      </c>
      <c r="F275" s="23">
        <v>250</v>
      </c>
      <c r="G275" s="130">
        <v>250</v>
      </c>
      <c r="H275" s="23">
        <v>250</v>
      </c>
      <c r="I275" s="23">
        <v>250</v>
      </c>
      <c r="J275" s="23">
        <v>250</v>
      </c>
      <c r="K275" s="64"/>
      <c r="L275" s="65"/>
    </row>
    <row r="276" spans="1:10" ht="18.75">
      <c r="A276" s="51"/>
      <c r="B276" s="17" t="s">
        <v>15</v>
      </c>
      <c r="C276" s="24"/>
      <c r="D276" s="9"/>
      <c r="E276" s="12">
        <f>SUM(F276:J276)</f>
        <v>562710</v>
      </c>
      <c r="F276" s="31">
        <f>SUM(F18+F33+F61+F89+F119+F146+F174+F203+F240)</f>
        <v>107260</v>
      </c>
      <c r="G276" s="116">
        <f>SUM(G18+G33+G61+G89+G119+G146+G174+G203+G240)</f>
        <v>109970</v>
      </c>
      <c r="H276" s="31">
        <f>SUM(H18+H33+H61+H89+H119+H146+H174+H203+H240)</f>
        <v>112050</v>
      </c>
      <c r="I276" s="31">
        <f>SUM(I18+I33+I61+I89+I119+I146+I174+I203+I240)</f>
        <v>115660</v>
      </c>
      <c r="J276" s="31">
        <f>SUM(J18+J33+J61+J89+J119+J146+J174+J203+J240)</f>
        <v>117770</v>
      </c>
    </row>
    <row r="277" spans="1:10" ht="48">
      <c r="A277" s="51"/>
      <c r="B277" s="139" t="s">
        <v>55</v>
      </c>
      <c r="C277" s="24"/>
      <c r="D277" s="9"/>
      <c r="E277" s="89">
        <f>F277+G277+H277+I277+J277</f>
        <v>2000</v>
      </c>
      <c r="F277" s="31">
        <f>F232</f>
        <v>0</v>
      </c>
      <c r="G277" s="31">
        <f>G232</f>
        <v>500</v>
      </c>
      <c r="H277" s="31">
        <f>H232</f>
        <v>500</v>
      </c>
      <c r="I277" s="31">
        <f>I232</f>
        <v>500</v>
      </c>
      <c r="J277" s="31">
        <f>J232</f>
        <v>500</v>
      </c>
    </row>
    <row r="278" spans="1:10" ht="18.75">
      <c r="A278" s="51"/>
      <c r="B278" s="13"/>
      <c r="C278" s="22" t="s">
        <v>34</v>
      </c>
      <c r="D278" s="9"/>
      <c r="E278" s="31"/>
      <c r="F278" s="31"/>
      <c r="G278" s="116"/>
      <c r="H278" s="31"/>
      <c r="I278" s="31"/>
      <c r="J278" s="31"/>
    </row>
    <row r="279" spans="1:12" ht="18.75">
      <c r="A279" s="51"/>
      <c r="B279" s="15" t="s">
        <v>36</v>
      </c>
      <c r="C279" s="22"/>
      <c r="D279" s="9" t="s">
        <v>0</v>
      </c>
      <c r="E279" s="96">
        <f>SUM(F279:J279)</f>
        <v>106573.4</v>
      </c>
      <c r="F279" s="34">
        <f>SUM(F20+F35+F63+F91+F121+F148+F177+F205+F242+F263)</f>
        <v>19120</v>
      </c>
      <c r="G279" s="34">
        <f>SUM(G20+G35+G63+G91+G121+G148+G177+G205+G242+G263)</f>
        <v>19260</v>
      </c>
      <c r="H279" s="34">
        <f>SUM(H20+H35+H63+H91+H121+H148+H177+H205+H242+H263)</f>
        <v>23140.3</v>
      </c>
      <c r="I279" s="34">
        <f>SUM(I20+I35+I63+I91+I121+I148+I177+I205+I242+I263)</f>
        <v>22225.7</v>
      </c>
      <c r="J279" s="34">
        <f>SUM(J20+J35+J63+J91+J121+J148+J177+J205+J242+J263)</f>
        <v>22827.4</v>
      </c>
      <c r="K279" s="1"/>
      <c r="L279" s="2"/>
    </row>
    <row r="280" spans="1:10" ht="18.75">
      <c r="A280" s="87"/>
      <c r="B280" s="104" t="s">
        <v>29</v>
      </c>
      <c r="C280" s="105"/>
      <c r="D280" s="23"/>
      <c r="E280" s="23"/>
      <c r="F280" s="23"/>
      <c r="G280" s="130"/>
      <c r="H280" s="23"/>
      <c r="I280" s="23"/>
      <c r="J280" s="23"/>
    </row>
    <row r="281" spans="1:10" ht="18.75">
      <c r="A281" s="87"/>
      <c r="B281" s="104" t="s">
        <v>14</v>
      </c>
      <c r="C281" s="105"/>
      <c r="D281" s="23"/>
      <c r="E281" s="21">
        <f>SUM(F281:J281)</f>
        <v>10100</v>
      </c>
      <c r="F281" s="23">
        <f>SUM(F22+F37+F65+F93+F123+F150+F179+F207+F244)</f>
        <v>2020</v>
      </c>
      <c r="G281" s="130">
        <f>SUM(G22+G37+G65+G93+G123+G150+G179+G207+G244)</f>
        <v>2020</v>
      </c>
      <c r="H281" s="23">
        <f>SUM(H22+H37+H65+H93+H123+H150+H179+H207+H244)</f>
        <v>2020</v>
      </c>
      <c r="I281" s="23">
        <f>SUM(I22+I37+I65+I93+I123+I150+I179+I207+I244)</f>
        <v>2020</v>
      </c>
      <c r="J281" s="23">
        <f>SUM(J22+J37+J65+J93+J123+J150+J179+J207+J244)</f>
        <v>2020</v>
      </c>
    </row>
    <row r="282" spans="1:10" ht="18.75" hidden="1">
      <c r="A282" s="87"/>
      <c r="B282" s="145"/>
      <c r="C282" s="105"/>
      <c r="D282" s="23"/>
      <c r="E282" s="67"/>
      <c r="F282" s="23"/>
      <c r="G282" s="23"/>
      <c r="H282" s="23"/>
      <c r="I282" s="23"/>
      <c r="J282" s="23"/>
    </row>
    <row r="283" spans="1:10" ht="18.75" hidden="1">
      <c r="A283" s="87"/>
      <c r="B283" s="145"/>
      <c r="C283" s="105"/>
      <c r="D283" s="23"/>
      <c r="E283" s="21"/>
      <c r="F283" s="23"/>
      <c r="G283" s="130"/>
      <c r="H283" s="23"/>
      <c r="I283" s="23"/>
      <c r="J283" s="23"/>
    </row>
    <row r="284" spans="1:10" s="50" customFormat="1" ht="18.75">
      <c r="A284" s="87"/>
      <c r="B284" s="145" t="s">
        <v>35</v>
      </c>
      <c r="C284" s="158"/>
      <c r="D284" s="59"/>
      <c r="E284" s="67">
        <f>SUM(F284:J284)</f>
        <v>9973.4</v>
      </c>
      <c r="F284" s="59">
        <f>SUM(F23+F38+F66+F94+F124+F151+F180+F208+F245+F266)</f>
        <v>0</v>
      </c>
      <c r="G284" s="59">
        <f>SUM(G23+G38+G66+G94+G124+G151+G180+G208+G245+G266)</f>
        <v>40</v>
      </c>
      <c r="H284" s="59">
        <f>SUM(H23+H38+H66+H94+H124+H151+H180+H208+H245+H266)</f>
        <v>3820.3</v>
      </c>
      <c r="I284" s="59">
        <f>SUM(I23+I38+I66+I94+I124+I151+I180+I208+I245+I266)</f>
        <v>2805.7</v>
      </c>
      <c r="J284" s="59">
        <f>SUM(J23+J38+J66+J94+J124+J151+J180+J208+J245+J266)</f>
        <v>3307.4</v>
      </c>
    </row>
    <row r="285" spans="1:10" ht="18.75">
      <c r="A285" s="87"/>
      <c r="B285" s="41" t="s">
        <v>15</v>
      </c>
      <c r="C285" s="105"/>
      <c r="D285" s="23"/>
      <c r="E285" s="21">
        <f>SUM(F285:J285)</f>
        <v>86500</v>
      </c>
      <c r="F285" s="23">
        <f>SUM(F26+F39+F67+F95+F125+F152+F181+F209+F246)</f>
        <v>17100</v>
      </c>
      <c r="G285" s="130">
        <f>SUM(G26+G39+G67+G95+G125+G152+G181+G209+G246)</f>
        <v>17200</v>
      </c>
      <c r="H285" s="23">
        <f>SUM(H26+H39+H67+H95+H125+H152+H181+H209+H246)</f>
        <v>17300</v>
      </c>
      <c r="I285" s="23">
        <f>SUM(I26+I39+I67+I95+I125+I152+I181+I209+I246)</f>
        <v>17400</v>
      </c>
      <c r="J285" s="23">
        <f>SUM(J26+J39+J67+J95+J125+J152+J181+J209+J246)</f>
        <v>17500</v>
      </c>
    </row>
    <row r="286" spans="1:10" ht="18.75">
      <c r="A286" s="51"/>
      <c r="B286" s="13"/>
      <c r="C286" s="22" t="s">
        <v>30</v>
      </c>
      <c r="D286" s="9"/>
      <c r="E286" s="31"/>
      <c r="F286" s="31"/>
      <c r="G286" s="116"/>
      <c r="H286" s="31"/>
      <c r="I286" s="31"/>
      <c r="J286" s="31"/>
    </row>
    <row r="287" spans="1:12" ht="18.75">
      <c r="A287" s="51"/>
      <c r="B287" s="15" t="s">
        <v>36</v>
      </c>
      <c r="C287" s="22" t="s">
        <v>31</v>
      </c>
      <c r="D287" s="9" t="s">
        <v>0</v>
      </c>
      <c r="E287" s="96">
        <f>SUM(F287:J287)</f>
        <v>123378</v>
      </c>
      <c r="F287" s="34">
        <f>SUM(F42+F70+F98+F128+F155+F184+F212+F249)</f>
        <v>19040</v>
      </c>
      <c r="G287" s="113">
        <f>SUM(G42+G70+G98+G128+G155+G184+G212+G249)</f>
        <v>21380.5</v>
      </c>
      <c r="H287" s="34">
        <f>SUM(H42+H70+H98+H128+H155+H184+H212+H249)</f>
        <v>24181</v>
      </c>
      <c r="I287" s="34">
        <f>SUM(I42+I70+I98+I128+I155+I184+I212+I249)</f>
        <v>27443</v>
      </c>
      <c r="J287" s="34">
        <f>SUM(J42+J70+J98+J128+J155+J184+J212+J249)</f>
        <v>31333.5</v>
      </c>
      <c r="K287" s="1"/>
      <c r="L287" s="2"/>
    </row>
    <row r="288" spans="1:10" ht="18.75">
      <c r="A288" s="97"/>
      <c r="B288" s="104" t="s">
        <v>29</v>
      </c>
      <c r="C288" s="107"/>
      <c r="D288" s="23"/>
      <c r="E288" s="25"/>
      <c r="F288" s="25"/>
      <c r="G288" s="124"/>
      <c r="H288" s="25"/>
      <c r="I288" s="25"/>
      <c r="J288" s="25"/>
    </row>
    <row r="289" spans="1:12" ht="18.75">
      <c r="A289" s="51"/>
      <c r="B289" s="16" t="s">
        <v>14</v>
      </c>
      <c r="C289" s="22"/>
      <c r="D289" s="9"/>
      <c r="E289" s="89">
        <f>SUM(F289:J289)</f>
        <v>39266.299999999996</v>
      </c>
      <c r="F289" s="31">
        <f aca="true" t="shared" si="4" ref="F289:J291">SUM(F44+F72+F100+F130+F157+F186+F214+F251)</f>
        <v>5775.8</v>
      </c>
      <c r="G289" s="116">
        <f t="shared" si="4"/>
        <v>6621.099999999999</v>
      </c>
      <c r="H289" s="31">
        <f t="shared" si="4"/>
        <v>7666.799999999999</v>
      </c>
      <c r="I289" s="31">
        <f t="shared" si="4"/>
        <v>8868.5</v>
      </c>
      <c r="J289" s="31">
        <f t="shared" si="4"/>
        <v>10334.1</v>
      </c>
      <c r="K289" s="1"/>
      <c r="L289" s="2"/>
    </row>
    <row r="290" spans="1:10" s="50" customFormat="1" ht="18.75">
      <c r="A290" s="51"/>
      <c r="B290" s="45" t="s">
        <v>35</v>
      </c>
      <c r="C290" s="54"/>
      <c r="D290" s="52"/>
      <c r="E290" s="47">
        <f>SUM(F290:J290)</f>
        <v>0</v>
      </c>
      <c r="F290" s="63">
        <f t="shared" si="4"/>
        <v>0</v>
      </c>
      <c r="G290" s="134">
        <f t="shared" si="4"/>
        <v>0</v>
      </c>
      <c r="H290" s="63">
        <f t="shared" si="4"/>
        <v>0</v>
      </c>
      <c r="I290" s="63">
        <f t="shared" si="4"/>
        <v>0</v>
      </c>
      <c r="J290" s="63">
        <f t="shared" si="4"/>
        <v>0</v>
      </c>
    </row>
    <row r="291" spans="1:12" ht="18.75">
      <c r="A291" s="51"/>
      <c r="B291" s="17" t="s">
        <v>15</v>
      </c>
      <c r="C291" s="22"/>
      <c r="D291" s="9"/>
      <c r="E291" s="12">
        <f>SUM(F291:J291)</f>
        <v>84111.70000000001</v>
      </c>
      <c r="F291" s="31">
        <f t="shared" si="4"/>
        <v>13264.2</v>
      </c>
      <c r="G291" s="116">
        <f t="shared" si="4"/>
        <v>14759.4</v>
      </c>
      <c r="H291" s="31">
        <f t="shared" si="4"/>
        <v>16514.2</v>
      </c>
      <c r="I291" s="31">
        <f t="shared" si="4"/>
        <v>18574.5</v>
      </c>
      <c r="J291" s="31">
        <f t="shared" si="4"/>
        <v>20999.4</v>
      </c>
      <c r="K291" s="1"/>
      <c r="L291" s="2"/>
    </row>
    <row r="292" spans="1:12" ht="18.75">
      <c r="A292" s="57"/>
      <c r="B292" s="32"/>
      <c r="C292" s="80"/>
      <c r="D292" s="27"/>
      <c r="E292" s="31"/>
      <c r="F292" s="31"/>
      <c r="G292" s="116"/>
      <c r="H292" s="31"/>
      <c r="I292" s="31"/>
      <c r="J292" s="31"/>
      <c r="L292" s="2"/>
    </row>
    <row r="293" spans="1:10" ht="18.75">
      <c r="A293" s="86"/>
      <c r="B293" s="11"/>
      <c r="C293" s="43" t="s">
        <v>32</v>
      </c>
      <c r="D293" s="5"/>
      <c r="E293" s="25"/>
      <c r="F293" s="25"/>
      <c r="G293" s="124"/>
      <c r="H293" s="25"/>
      <c r="I293" s="25"/>
      <c r="J293" s="25"/>
    </row>
    <row r="294" spans="1:10" ht="18.75">
      <c r="A294" s="51"/>
      <c r="B294" s="15" t="s">
        <v>36</v>
      </c>
      <c r="C294" s="22" t="s">
        <v>33</v>
      </c>
      <c r="D294" s="9" t="s">
        <v>0</v>
      </c>
      <c r="E294" s="34">
        <f aca="true" t="shared" si="5" ref="E294:J294">SUM(E49+E77+E105+E135+E162+E191+E219+E256)</f>
        <v>8350.8</v>
      </c>
      <c r="F294" s="34">
        <f t="shared" si="5"/>
        <v>1670.1599999999999</v>
      </c>
      <c r="G294" s="113">
        <f t="shared" si="5"/>
        <v>1670.1599999999999</v>
      </c>
      <c r="H294" s="34">
        <f t="shared" si="5"/>
        <v>1670.1599999999999</v>
      </c>
      <c r="I294" s="34">
        <f t="shared" si="5"/>
        <v>1670.1599999999999</v>
      </c>
      <c r="J294" s="34">
        <f t="shared" si="5"/>
        <v>1670.1599999999999</v>
      </c>
    </row>
    <row r="295" spans="1:10" ht="18.75">
      <c r="A295" s="97"/>
      <c r="B295" s="104" t="s">
        <v>29</v>
      </c>
      <c r="C295" s="107"/>
      <c r="D295" s="23"/>
      <c r="E295" s="25"/>
      <c r="F295" s="25"/>
      <c r="G295" s="124"/>
      <c r="H295" s="25"/>
      <c r="I295" s="25"/>
      <c r="J295" s="25"/>
    </row>
    <row r="296" spans="1:10" ht="18.75">
      <c r="A296" s="51"/>
      <c r="B296" s="16" t="s">
        <v>14</v>
      </c>
      <c r="C296" s="22"/>
      <c r="D296" s="9"/>
      <c r="E296" s="31">
        <f aca="true" t="shared" si="6" ref="E296:J297">SUM(E51+E79+E107+E137+E164+E193+E221+E258)</f>
        <v>0</v>
      </c>
      <c r="F296" s="31">
        <f t="shared" si="6"/>
        <v>0</v>
      </c>
      <c r="G296" s="116">
        <f t="shared" si="6"/>
        <v>0</v>
      </c>
      <c r="H296" s="31">
        <f t="shared" si="6"/>
        <v>0</v>
      </c>
      <c r="I296" s="31">
        <f t="shared" si="6"/>
        <v>0</v>
      </c>
      <c r="J296" s="31">
        <f t="shared" si="6"/>
        <v>0</v>
      </c>
    </row>
    <row r="297" spans="1:10" s="50" customFormat="1" ht="18.75">
      <c r="A297" s="51"/>
      <c r="B297" s="45" t="s">
        <v>35</v>
      </c>
      <c r="C297" s="51"/>
      <c r="D297" s="52"/>
      <c r="E297" s="63">
        <f t="shared" si="6"/>
        <v>0</v>
      </c>
      <c r="F297" s="63">
        <f t="shared" si="6"/>
        <v>0</v>
      </c>
      <c r="G297" s="134">
        <f t="shared" si="6"/>
        <v>0</v>
      </c>
      <c r="H297" s="63">
        <f t="shared" si="6"/>
        <v>0</v>
      </c>
      <c r="I297" s="63">
        <f t="shared" si="6"/>
        <v>0</v>
      </c>
      <c r="J297" s="63">
        <f t="shared" si="6"/>
        <v>0</v>
      </c>
    </row>
    <row r="298" spans="1:12" ht="18.75">
      <c r="A298" s="57"/>
      <c r="B298" s="18" t="s">
        <v>15</v>
      </c>
      <c r="C298" s="26"/>
      <c r="D298" s="27"/>
      <c r="E298" s="12">
        <f>SUM(F298:J298)</f>
        <v>8350.8</v>
      </c>
      <c r="F298" s="31">
        <f>SUM(F53+F81+F109+F139+F166+F195+F223+F260)</f>
        <v>1670.1599999999999</v>
      </c>
      <c r="G298" s="116">
        <f>SUM(G53+G81+G109+G139+G166+G195+G223+G260)</f>
        <v>1670.1599999999999</v>
      </c>
      <c r="H298" s="31">
        <f>SUM(H53+H81+H109+H139+H166+H195+H223+H260)</f>
        <v>1670.1599999999999</v>
      </c>
      <c r="I298" s="31">
        <f>SUM(I53+I81+I109+I139+I166+I195+I223+I260)</f>
        <v>1670.1599999999999</v>
      </c>
      <c r="J298" s="31">
        <f>SUM(J53+J81+J109+J139+J166+J195+J223+J260)</f>
        <v>1670.1599999999999</v>
      </c>
      <c r="K298" s="1"/>
      <c r="L298" s="2"/>
    </row>
    <row r="299" spans="1:10" ht="48">
      <c r="A299" s="147"/>
      <c r="B299" s="148" t="s">
        <v>60</v>
      </c>
      <c r="C299" s="147"/>
      <c r="D299" s="149"/>
      <c r="E299" s="150">
        <f>SUM(F299:J299)</f>
        <v>847235.2</v>
      </c>
      <c r="F299" s="151">
        <f>F271+F279+F287+F294</f>
        <v>151589.16</v>
      </c>
      <c r="G299" s="151">
        <f>G271+G279+G287+G294</f>
        <v>160250.66</v>
      </c>
      <c r="H299" s="151">
        <f>H271+H279+H287+H294</f>
        <v>171594.46</v>
      </c>
      <c r="I299" s="151">
        <f>I271+I279+I287+I294</f>
        <v>178129.86000000002</v>
      </c>
      <c r="J299" s="151">
        <f>J271+J279+J287+J294</f>
        <v>185671.06</v>
      </c>
    </row>
    <row r="301" spans="1:9" s="50" customFormat="1" ht="45.75" customHeight="1">
      <c r="A301" s="85"/>
      <c r="B301" s="171" t="s">
        <v>63</v>
      </c>
      <c r="C301" s="171"/>
      <c r="D301" s="161"/>
      <c r="E301" s="172" t="s">
        <v>62</v>
      </c>
      <c r="F301" s="172"/>
      <c r="G301" s="172"/>
      <c r="H301" s="172"/>
      <c r="I301" s="172"/>
    </row>
    <row r="306" spans="5:10" ht="15.75">
      <c r="E306" s="70"/>
      <c r="F306" s="69"/>
      <c r="G306" s="135"/>
      <c r="H306" s="69"/>
      <c r="I306" s="69"/>
      <c r="J306" s="69"/>
    </row>
    <row r="307" ht="15.75">
      <c r="E307" s="68"/>
    </row>
    <row r="308" ht="15.75">
      <c r="E308" s="68"/>
    </row>
    <row r="309" spans="5:10" ht="15.75">
      <c r="E309" s="70"/>
      <c r="F309" s="69"/>
      <c r="G309" s="135"/>
      <c r="H309" s="69"/>
      <c r="I309" s="69"/>
      <c r="J309" s="69"/>
    </row>
    <row r="310" spans="4:10" ht="15.75">
      <c r="D310" s="68"/>
      <c r="E310" s="71"/>
      <c r="F310" s="71"/>
      <c r="G310" s="136"/>
      <c r="H310" s="71"/>
      <c r="I310" s="71"/>
      <c r="J310" s="71"/>
    </row>
  </sheetData>
  <sheetProtection/>
  <mergeCells count="10">
    <mergeCell ref="A6:J6"/>
    <mergeCell ref="B7:B8"/>
    <mergeCell ref="F7:J7"/>
    <mergeCell ref="B301:C301"/>
    <mergeCell ref="E301:I301"/>
    <mergeCell ref="I1:J1"/>
    <mergeCell ref="A4:J4"/>
    <mergeCell ref="A5:J5"/>
    <mergeCell ref="D2:J2"/>
    <mergeCell ref="D3:I3"/>
  </mergeCells>
  <printOptions/>
  <pageMargins left="0.3937007874015748" right="0.3937007874015748" top="0.984251968503937" bottom="0.4" header="0.5118110236220472" footer="0.39"/>
  <pageSetup firstPageNumber="13" useFirstPageNumber="1" horizontalDpi="600" verticalDpi="600" orientation="landscape" paperSize="9" scale="86" r:id="rId1"/>
  <headerFooter alignWithMargins="0">
    <oddHeader>&amp;C&amp;P</oddHeader>
  </headerFooter>
  <rowBreaks count="3" manualBreakCount="3">
    <brk id="232" max="255" man="1"/>
    <brk id="260" max="255" man="1"/>
    <brk id="2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саня</cp:lastModifiedBy>
  <cp:lastPrinted>2012-12-03T08:56:25Z</cp:lastPrinted>
  <dcterms:created xsi:type="dcterms:W3CDTF">2009-06-01T05:23:19Z</dcterms:created>
  <dcterms:modified xsi:type="dcterms:W3CDTF">2012-12-03T08:59:23Z</dcterms:modified>
  <cp:category/>
  <cp:version/>
  <cp:contentType/>
  <cp:contentStatus/>
</cp:coreProperties>
</file>